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megan\Downloads\"/>
    </mc:Choice>
  </mc:AlternateContent>
  <xr:revisionPtr revIDLastSave="0" documentId="13_ncr:1_{016931DF-40B5-44D8-B6D4-54A2E01BCA47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GenomeStats_Lep" sheetId="1" r:id="rId1"/>
  </sheets>
  <calcPr calcId="191029" iterateDelta="1E-4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32" i="1" l="1"/>
  <c r="P32" i="1"/>
  <c r="Q32" i="1"/>
  <c r="R32" i="1"/>
  <c r="S32" i="1"/>
  <c r="O86" i="1"/>
  <c r="P86" i="1"/>
  <c r="Q86" i="1"/>
  <c r="R86" i="1"/>
  <c r="S86" i="1"/>
  <c r="O85" i="1"/>
  <c r="P85" i="1"/>
  <c r="Q85" i="1"/>
  <c r="R85" i="1"/>
  <c r="S85" i="1"/>
  <c r="O77" i="1"/>
  <c r="P77" i="1"/>
  <c r="Q77" i="1"/>
  <c r="R77" i="1"/>
  <c r="S77" i="1"/>
  <c r="S73" i="1"/>
  <c r="R73" i="1"/>
  <c r="Q73" i="1"/>
  <c r="P73" i="1"/>
  <c r="O73" i="1"/>
  <c r="O72" i="1"/>
  <c r="P72" i="1"/>
  <c r="Q72" i="1"/>
  <c r="R72" i="1"/>
  <c r="S72" i="1"/>
  <c r="S66" i="1"/>
  <c r="R66" i="1"/>
  <c r="Q66" i="1"/>
  <c r="P66" i="1"/>
  <c r="O66" i="1"/>
  <c r="O65" i="1"/>
  <c r="P65" i="1"/>
  <c r="Q65" i="1"/>
  <c r="R65" i="1"/>
  <c r="S65" i="1"/>
  <c r="O64" i="1"/>
  <c r="P64" i="1"/>
  <c r="Q64" i="1"/>
  <c r="R64" i="1"/>
  <c r="S64" i="1"/>
  <c r="O62" i="1"/>
  <c r="P62" i="1"/>
  <c r="Q62" i="1"/>
  <c r="R62" i="1"/>
  <c r="S62" i="1"/>
  <c r="S58" i="1"/>
  <c r="R58" i="1"/>
  <c r="Q58" i="1"/>
  <c r="P58" i="1"/>
  <c r="O58" i="1"/>
  <c r="O49" i="1"/>
  <c r="P49" i="1"/>
  <c r="Q49" i="1"/>
  <c r="R49" i="1"/>
  <c r="S49" i="1"/>
  <c r="O46" i="1"/>
  <c r="P46" i="1"/>
  <c r="Q46" i="1"/>
  <c r="R46" i="1"/>
  <c r="S46" i="1"/>
  <c r="N36" i="1"/>
  <c r="S36" i="1"/>
  <c r="R36" i="1"/>
  <c r="Q36" i="1"/>
  <c r="P36" i="1"/>
  <c r="O36" i="1"/>
  <c r="O43" i="1"/>
  <c r="P43" i="1"/>
  <c r="Q43" i="1"/>
  <c r="R43" i="1"/>
  <c r="S43" i="1"/>
  <c r="N33" i="1"/>
  <c r="S33" i="1"/>
  <c r="R33" i="1"/>
  <c r="Q33" i="1"/>
  <c r="P33" i="1"/>
  <c r="O33" i="1"/>
  <c r="N28" i="1"/>
  <c r="S28" i="1"/>
  <c r="R28" i="1"/>
  <c r="Q28" i="1"/>
  <c r="P28" i="1"/>
  <c r="O28" i="1"/>
  <c r="N22" i="1"/>
  <c r="S22" i="1"/>
  <c r="R22" i="1"/>
  <c r="Q22" i="1"/>
  <c r="P22" i="1"/>
  <c r="O22" i="1"/>
  <c r="N18" i="1"/>
  <c r="S18" i="1"/>
  <c r="R18" i="1"/>
  <c r="Q18" i="1"/>
  <c r="P18" i="1"/>
  <c r="O18" i="1"/>
  <c r="N14" i="1"/>
  <c r="S14" i="1"/>
  <c r="R14" i="1"/>
  <c r="Q14" i="1"/>
  <c r="P14" i="1"/>
  <c r="O14" i="1"/>
  <c r="N3" i="1"/>
  <c r="S3" i="1"/>
  <c r="S4" i="1"/>
  <c r="R3" i="1"/>
  <c r="Q3" i="1"/>
  <c r="P3" i="1"/>
  <c r="O3" i="1"/>
  <c r="O67" i="1"/>
  <c r="P67" i="1"/>
  <c r="Q67" i="1"/>
  <c r="R67" i="1"/>
  <c r="S67" i="1"/>
  <c r="S89" i="1"/>
  <c r="R89" i="1"/>
  <c r="Q89" i="1"/>
  <c r="P89" i="1"/>
  <c r="O89" i="1"/>
  <c r="S88" i="1"/>
  <c r="R88" i="1"/>
  <c r="Q88" i="1"/>
  <c r="P88" i="1"/>
  <c r="O88" i="1"/>
  <c r="S87" i="1"/>
  <c r="R87" i="1"/>
  <c r="Q87" i="1"/>
  <c r="P87" i="1"/>
  <c r="O87" i="1"/>
  <c r="S84" i="1"/>
  <c r="R84" i="1"/>
  <c r="Q84" i="1"/>
  <c r="P84" i="1"/>
  <c r="O84" i="1"/>
  <c r="S83" i="1"/>
  <c r="R83" i="1"/>
  <c r="Q83" i="1"/>
  <c r="P83" i="1"/>
  <c r="O83" i="1"/>
  <c r="S82" i="1"/>
  <c r="R82" i="1"/>
  <c r="Q82" i="1"/>
  <c r="P82" i="1"/>
  <c r="O82" i="1"/>
  <c r="S81" i="1"/>
  <c r="R81" i="1"/>
  <c r="Q81" i="1"/>
  <c r="P81" i="1"/>
  <c r="O81" i="1"/>
  <c r="S80" i="1"/>
  <c r="R80" i="1"/>
  <c r="Q80" i="1"/>
  <c r="P80" i="1"/>
  <c r="O80" i="1"/>
  <c r="S79" i="1"/>
  <c r="R79" i="1"/>
  <c r="Q79" i="1"/>
  <c r="P79" i="1"/>
  <c r="O79" i="1"/>
  <c r="S78" i="1"/>
  <c r="R78" i="1"/>
  <c r="Q78" i="1"/>
  <c r="P78" i="1"/>
  <c r="O78" i="1"/>
  <c r="S76" i="1"/>
  <c r="R76" i="1"/>
  <c r="Q76" i="1"/>
  <c r="P76" i="1"/>
  <c r="O76" i="1"/>
  <c r="S75" i="1"/>
  <c r="R75" i="1"/>
  <c r="Q75" i="1"/>
  <c r="P75" i="1"/>
  <c r="O75" i="1"/>
  <c r="S74" i="1"/>
  <c r="R74" i="1"/>
  <c r="Q74" i="1"/>
  <c r="P74" i="1"/>
  <c r="O74" i="1"/>
  <c r="S71" i="1"/>
  <c r="R71" i="1"/>
  <c r="Q71" i="1"/>
  <c r="P71" i="1"/>
  <c r="O71" i="1"/>
  <c r="S70" i="1"/>
  <c r="R70" i="1"/>
  <c r="Q70" i="1"/>
  <c r="P70" i="1"/>
  <c r="O70" i="1"/>
  <c r="S69" i="1"/>
  <c r="R69" i="1"/>
  <c r="Q69" i="1"/>
  <c r="P69" i="1"/>
  <c r="O69" i="1"/>
  <c r="S68" i="1"/>
  <c r="R68" i="1"/>
  <c r="Q68" i="1"/>
  <c r="P68" i="1"/>
  <c r="O68" i="1"/>
  <c r="S63" i="1"/>
  <c r="R63" i="1"/>
  <c r="Q63" i="1"/>
  <c r="P63" i="1"/>
  <c r="O63" i="1"/>
  <c r="S61" i="1"/>
  <c r="R61" i="1"/>
  <c r="Q61" i="1"/>
  <c r="P61" i="1"/>
  <c r="O61" i="1"/>
  <c r="S60" i="1"/>
  <c r="R60" i="1"/>
  <c r="Q60" i="1"/>
  <c r="P60" i="1"/>
  <c r="O60" i="1"/>
  <c r="S59" i="1"/>
  <c r="R59" i="1"/>
  <c r="Q59" i="1"/>
  <c r="P59" i="1"/>
  <c r="O59" i="1"/>
  <c r="S57" i="1"/>
  <c r="R57" i="1"/>
  <c r="Q57" i="1"/>
  <c r="P57" i="1"/>
  <c r="O57" i="1"/>
  <c r="S56" i="1"/>
  <c r="R56" i="1"/>
  <c r="Q56" i="1"/>
  <c r="P56" i="1"/>
  <c r="O56" i="1"/>
  <c r="S55" i="1"/>
  <c r="R55" i="1"/>
  <c r="Q55" i="1"/>
  <c r="P55" i="1"/>
  <c r="O55" i="1"/>
  <c r="S54" i="1"/>
  <c r="R54" i="1"/>
  <c r="Q54" i="1"/>
  <c r="P54" i="1"/>
  <c r="O54" i="1"/>
  <c r="S53" i="1"/>
  <c r="R53" i="1"/>
  <c r="Q53" i="1"/>
  <c r="P53" i="1"/>
  <c r="O53" i="1"/>
  <c r="S52" i="1"/>
  <c r="R52" i="1"/>
  <c r="Q52" i="1"/>
  <c r="P52" i="1"/>
  <c r="O52" i="1"/>
  <c r="S51" i="1"/>
  <c r="R51" i="1"/>
  <c r="Q51" i="1"/>
  <c r="P51" i="1"/>
  <c r="O51" i="1"/>
  <c r="S50" i="1"/>
  <c r="R50" i="1"/>
  <c r="Q50" i="1"/>
  <c r="P50" i="1"/>
  <c r="O50" i="1"/>
  <c r="S48" i="1"/>
  <c r="R48" i="1"/>
  <c r="Q48" i="1"/>
  <c r="P48" i="1"/>
  <c r="O48" i="1"/>
  <c r="S47" i="1"/>
  <c r="R47" i="1"/>
  <c r="Q47" i="1"/>
  <c r="P47" i="1"/>
  <c r="O47" i="1"/>
  <c r="S45" i="1"/>
  <c r="R45" i="1"/>
  <c r="Q45" i="1"/>
  <c r="P45" i="1"/>
  <c r="O45" i="1"/>
  <c r="S44" i="1"/>
  <c r="R44" i="1"/>
  <c r="Q44" i="1"/>
  <c r="P44" i="1"/>
  <c r="O44" i="1"/>
  <c r="S42" i="1"/>
  <c r="R42" i="1"/>
  <c r="Q42" i="1"/>
  <c r="P42" i="1"/>
  <c r="O42" i="1"/>
  <c r="S41" i="1"/>
  <c r="R41" i="1"/>
  <c r="Q41" i="1"/>
  <c r="P41" i="1"/>
  <c r="O41" i="1"/>
  <c r="S40" i="1"/>
  <c r="R40" i="1"/>
  <c r="Q40" i="1"/>
  <c r="P40" i="1"/>
  <c r="O40" i="1"/>
  <c r="S39" i="1"/>
  <c r="R39" i="1"/>
  <c r="Q39" i="1"/>
  <c r="P39" i="1"/>
  <c r="O39" i="1"/>
  <c r="S38" i="1"/>
  <c r="R38" i="1"/>
  <c r="Q38" i="1"/>
  <c r="P38" i="1"/>
  <c r="O38" i="1"/>
  <c r="S37" i="1"/>
  <c r="R37" i="1"/>
  <c r="Q37" i="1"/>
  <c r="P37" i="1"/>
  <c r="O37" i="1"/>
  <c r="S35" i="1"/>
  <c r="R35" i="1"/>
  <c r="Q35" i="1"/>
  <c r="P35" i="1"/>
  <c r="O35" i="1"/>
  <c r="S34" i="1"/>
  <c r="R34" i="1"/>
  <c r="Q34" i="1"/>
  <c r="P34" i="1"/>
  <c r="O34" i="1"/>
  <c r="S31" i="1"/>
  <c r="R31" i="1"/>
  <c r="Q31" i="1"/>
  <c r="P31" i="1"/>
  <c r="O31" i="1"/>
  <c r="S30" i="1"/>
  <c r="R30" i="1"/>
  <c r="Q30" i="1"/>
  <c r="P30" i="1"/>
  <c r="O30" i="1"/>
  <c r="S29" i="1"/>
  <c r="R29" i="1"/>
  <c r="Q29" i="1"/>
  <c r="P29" i="1"/>
  <c r="O29" i="1"/>
  <c r="S27" i="1"/>
  <c r="R27" i="1"/>
  <c r="Q27" i="1"/>
  <c r="P27" i="1"/>
  <c r="O27" i="1"/>
  <c r="S26" i="1"/>
  <c r="R26" i="1"/>
  <c r="Q26" i="1"/>
  <c r="P26" i="1"/>
  <c r="O26" i="1"/>
  <c r="S25" i="1"/>
  <c r="R25" i="1"/>
  <c r="Q25" i="1"/>
  <c r="P25" i="1"/>
  <c r="O25" i="1"/>
  <c r="S24" i="1"/>
  <c r="R24" i="1"/>
  <c r="Q24" i="1"/>
  <c r="P24" i="1"/>
  <c r="O24" i="1"/>
  <c r="S23" i="1"/>
  <c r="R23" i="1"/>
  <c r="Q23" i="1"/>
  <c r="P23" i="1"/>
  <c r="O23" i="1"/>
  <c r="S21" i="1"/>
  <c r="R21" i="1"/>
  <c r="Q21" i="1"/>
  <c r="P21" i="1"/>
  <c r="O21" i="1"/>
  <c r="S20" i="1"/>
  <c r="R20" i="1"/>
  <c r="Q20" i="1"/>
  <c r="P20" i="1"/>
  <c r="O20" i="1"/>
  <c r="S19" i="1"/>
  <c r="R19" i="1"/>
  <c r="Q19" i="1"/>
  <c r="P19" i="1"/>
  <c r="O19" i="1"/>
  <c r="S17" i="1"/>
  <c r="R17" i="1"/>
  <c r="Q17" i="1"/>
  <c r="P17" i="1"/>
  <c r="O17" i="1"/>
  <c r="S16" i="1"/>
  <c r="R16" i="1"/>
  <c r="Q16" i="1"/>
  <c r="P16" i="1"/>
  <c r="O16" i="1"/>
  <c r="S15" i="1"/>
  <c r="R15" i="1"/>
  <c r="Q15" i="1"/>
  <c r="P15" i="1"/>
  <c r="O15" i="1"/>
  <c r="S13" i="1"/>
  <c r="R13" i="1"/>
  <c r="Q13" i="1"/>
  <c r="P13" i="1"/>
  <c r="O13" i="1"/>
  <c r="S12" i="1"/>
  <c r="R12" i="1"/>
  <c r="Q12" i="1"/>
  <c r="P12" i="1"/>
  <c r="O12" i="1"/>
  <c r="S11" i="1"/>
  <c r="R11" i="1"/>
  <c r="Q11" i="1"/>
  <c r="P11" i="1"/>
  <c r="O11" i="1"/>
  <c r="S10" i="1"/>
  <c r="R10" i="1"/>
  <c r="Q10" i="1"/>
  <c r="P10" i="1"/>
  <c r="O10" i="1"/>
  <c r="S9" i="1"/>
  <c r="R9" i="1"/>
  <c r="Q9" i="1"/>
  <c r="P9" i="1"/>
  <c r="O9" i="1"/>
  <c r="S8" i="1"/>
  <c r="R8" i="1"/>
  <c r="Q8" i="1"/>
  <c r="P8" i="1"/>
  <c r="O8" i="1"/>
  <c r="S7" i="1"/>
  <c r="R7" i="1"/>
  <c r="Q7" i="1"/>
  <c r="P7" i="1"/>
  <c r="O7" i="1"/>
  <c r="S6" i="1"/>
  <c r="R6" i="1"/>
  <c r="Q6" i="1"/>
  <c r="P6" i="1"/>
  <c r="O6" i="1"/>
  <c r="S5" i="1"/>
  <c r="R5" i="1"/>
  <c r="Q5" i="1"/>
  <c r="P5" i="1"/>
  <c r="O5" i="1"/>
  <c r="R4" i="1"/>
  <c r="Q4" i="1"/>
  <c r="P4" i="1"/>
  <c r="O4" i="1"/>
</calcChain>
</file>

<file path=xl/sharedStrings.xml><?xml version="1.0" encoding="utf-8"?>
<sst xmlns="http://schemas.openxmlformats.org/spreadsheetml/2006/main" count="281" uniqueCount="132">
  <si>
    <t>C</t>
  </si>
  <si>
    <t>S</t>
  </si>
  <si>
    <t>D</t>
  </si>
  <si>
    <t>M</t>
  </si>
  <si>
    <t>F</t>
  </si>
  <si>
    <t>n</t>
  </si>
  <si>
    <t>C (%)</t>
  </si>
  <si>
    <t>S (%)</t>
  </si>
  <si>
    <t>D (%)</t>
  </si>
  <si>
    <t>M (%)</t>
  </si>
  <si>
    <t>F (%)</t>
  </si>
  <si>
    <t>Lepidoptera</t>
  </si>
  <si>
    <t>Bombycidae</t>
  </si>
  <si>
    <t>Bombyx huttoni</t>
  </si>
  <si>
    <t>Bombyx mandarina</t>
  </si>
  <si>
    <t>Bombyx mori</t>
  </si>
  <si>
    <t>Cosmopterigidae</t>
  </si>
  <si>
    <t>Hyposmocoma kahamanoa</t>
  </si>
  <si>
    <t>Crambidae</t>
  </si>
  <si>
    <t>Chilo suppressalis</t>
  </si>
  <si>
    <t>Ostrinia furnacalis</t>
  </si>
  <si>
    <t>Ostrinia nubilalis</t>
  </si>
  <si>
    <t>Erebidae</t>
  </si>
  <si>
    <t>Hyphantria cunea</t>
  </si>
  <si>
    <t>Gelechiidae</t>
  </si>
  <si>
    <t>Tuta absoluta</t>
  </si>
  <si>
    <t>Geometridae</t>
  </si>
  <si>
    <t>Operophtera brumata</t>
  </si>
  <si>
    <t>Hesperiidae</t>
  </si>
  <si>
    <t>Cecropterus lyciades</t>
  </si>
  <si>
    <t>Lerema accius</t>
  </si>
  <si>
    <t>Megathymus ursus</t>
  </si>
  <si>
    <t>Lycaenidae</t>
  </si>
  <si>
    <t>Calycopis cecrops</t>
  </si>
  <si>
    <t>Lymantriidae</t>
  </si>
  <si>
    <t>Lymantria dispar</t>
  </si>
  <si>
    <t>Noctuidae</t>
  </si>
  <si>
    <t>Agrotis ipsilon</t>
  </si>
  <si>
    <t>Busseola fusca</t>
  </si>
  <si>
    <t>Helicoverpa armigera</t>
  </si>
  <si>
    <t>Helicoverpa zea</t>
  </si>
  <si>
    <t>Heliothis virescens</t>
  </si>
  <si>
    <t>Mamestra configurata</t>
  </si>
  <si>
    <t>Spodoptera frugiperda</t>
  </si>
  <si>
    <t>Spodoptera litura</t>
  </si>
  <si>
    <t>Trichoplusia ni</t>
  </si>
  <si>
    <t>Nymphalidae</t>
  </si>
  <si>
    <t>Bicyclus anynana</t>
  </si>
  <si>
    <t>Danaus chrysippus</t>
  </si>
  <si>
    <t>Danaus plexippus</t>
  </si>
  <si>
    <t>Heliconius cydno</t>
  </si>
  <si>
    <t>Heliconius elevatus</t>
  </si>
  <si>
    <t>Heliconius ethilla</t>
  </si>
  <si>
    <t>Heliconius hecale</t>
  </si>
  <si>
    <t>Heliconius hecuba</t>
  </si>
  <si>
    <t>Heliconius heurippa</t>
  </si>
  <si>
    <t>Heliconius hierax</t>
  </si>
  <si>
    <t>Heliconius ismenius</t>
  </si>
  <si>
    <t>Heliconius melpomene</t>
  </si>
  <si>
    <t>Heliconius numata</t>
  </si>
  <si>
    <t>Heliconius pachinus</t>
  </si>
  <si>
    <t>Heliconius pardalinus</t>
  </si>
  <si>
    <t>Heliconius timareta</t>
  </si>
  <si>
    <t>Heliconius wallacei</t>
  </si>
  <si>
    <t>Heliconius xanthocles</t>
  </si>
  <si>
    <t>Hypolimnas misippus</t>
  </si>
  <si>
    <t>Laparus doris</t>
  </si>
  <si>
    <t>Melitaea cinxia</t>
  </si>
  <si>
    <t>Neruda aoede</t>
  </si>
  <si>
    <t>Pararge aegeria</t>
  </si>
  <si>
    <t>Vanessa tameamea</t>
  </si>
  <si>
    <t>Papilionidae</t>
  </si>
  <si>
    <t>Papilio glaucus</t>
  </si>
  <si>
    <t>Papilio machaon</t>
  </si>
  <si>
    <t>Papilio memnon</t>
  </si>
  <si>
    <t>Papilio polytes</t>
  </si>
  <si>
    <t>Papilio xuthus</t>
  </si>
  <si>
    <t>Pieridae</t>
  </si>
  <si>
    <t>Leptidea sinapis</t>
  </si>
  <si>
    <t>Phoebis sennae</t>
  </si>
  <si>
    <t>Pieris rapae</t>
  </si>
  <si>
    <t>Plutellidae</t>
  </si>
  <si>
    <t>Plutella xylostella</t>
  </si>
  <si>
    <t>Psychidae</t>
  </si>
  <si>
    <t>Eumeta japonica</t>
  </si>
  <si>
    <t>Pyralidae</t>
  </si>
  <si>
    <t>Amyelois transitella</t>
  </si>
  <si>
    <t>Galleria mellonella</t>
  </si>
  <si>
    <t>Plodia interpunctella</t>
  </si>
  <si>
    <t>Riodinidae</t>
  </si>
  <si>
    <t>Calephelis nemesis</t>
  </si>
  <si>
    <t>Calephelis virginiensis</t>
  </si>
  <si>
    <t>Sphingidae</t>
  </si>
  <si>
    <t>Manduca sexta</t>
  </si>
  <si>
    <t>Tortricidae</t>
  </si>
  <si>
    <t>Adoxophyes honmai</t>
  </si>
  <si>
    <t>Cydia pomonella</t>
  </si>
  <si>
    <t>Order</t>
    <phoneticPr fontId="2" type="noConversion"/>
  </si>
  <si>
    <t>Family</t>
    <phoneticPr fontId="2" type="noConversion"/>
  </si>
  <si>
    <t>Scientific Name</t>
    <phoneticPr fontId="2" type="noConversion"/>
  </si>
  <si>
    <t>Scaffold N50</t>
    <phoneticPr fontId="2" type="noConversion"/>
  </si>
  <si>
    <t>BUSCO analysis</t>
    <phoneticPr fontId="2" type="noConversion"/>
  </si>
  <si>
    <t>Total Genome Size</t>
    <phoneticPr fontId="2" type="noConversion"/>
  </si>
  <si>
    <t>Adelidae</t>
    <phoneticPr fontId="2" type="noConversion"/>
  </si>
  <si>
    <t>Adela reaumurella</t>
  </si>
  <si>
    <t>Lasiocampidae</t>
  </si>
  <si>
    <t>Dendrolimus punctatus</t>
  </si>
  <si>
    <t>Arctia plantaginis</t>
  </si>
  <si>
    <t>Danaus melanippus</t>
  </si>
  <si>
    <t>Heliconius hermathena</t>
  </si>
  <si>
    <t>Heliconius himera</t>
  </si>
  <si>
    <t>Heliconius nattereri</t>
  </si>
  <si>
    <t>Maniola jurtina</t>
  </si>
  <si>
    <t>Taenaris catops</t>
  </si>
  <si>
    <t>Ornithoptera priamus</t>
  </si>
  <si>
    <t>Papilio bianor</t>
  </si>
  <si>
    <t>Papilio dardanus</t>
  </si>
  <si>
    <t>Colias croceus</t>
  </si>
  <si>
    <t>Delias pasithoe</t>
  </si>
  <si>
    <t>Zerene cesonia</t>
  </si>
  <si>
    <t>Actias luna</t>
  </si>
  <si>
    <t>Lepidoptera</t>
    <phoneticPr fontId="2" type="noConversion"/>
  </si>
  <si>
    <t>Saturniidae</t>
  </si>
  <si>
    <t>Hyles vespertilio</t>
  </si>
  <si>
    <t>Aphantopus hyperantus</t>
    <phoneticPr fontId="2" type="noConversion"/>
  </si>
  <si>
    <t>Spodoptera exigua</t>
    <phoneticPr fontId="2" type="noConversion"/>
  </si>
  <si>
    <t>Agraulis vanillae</t>
    <phoneticPr fontId="2" type="noConversion"/>
  </si>
  <si>
    <t>Conopomorpha cramerella</t>
    <phoneticPr fontId="2" type="noConversion"/>
  </si>
  <si>
    <t>Gracillariidae</t>
    <phoneticPr fontId="2" type="noConversion"/>
  </si>
  <si>
    <t>N_count</t>
    <phoneticPr fontId="2" type="noConversion"/>
  </si>
  <si>
    <t>Gaps</t>
    <phoneticPr fontId="2" type="noConversion"/>
  </si>
  <si>
    <t>Number of Scaffolds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</si>
</sst>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_);[Red]\(0\)"/>
  </numFmts>
  <fonts count="7" x14ac:knownFonts="1">
    <font>
      <sz val="12"/>
      <color theme="1"/>
      <name val="DengXian"/>
      <family val="2"/>
      <charset val="134"/>
      <scheme val="minor"/>
    </font>
    <font>
      <sz val="12"/>
      <color theme="1"/>
      <name val="DengXian"/>
      <family val="2"/>
      <charset val="134"/>
      <scheme val="minor"/>
    </font>
    <font>
      <sz val="9"/>
      <name val="DengXian"/>
      <family val="2"/>
      <charset val="134"/>
      <scheme val="minor"/>
    </font>
    <font>
      <sz val="12"/>
      <color theme="1"/>
      <name val="Times New Roman"/>
    </font>
    <font>
      <sz val="12"/>
      <name val="Times New Roman"/>
    </font>
    <font>
      <u/>
      <sz val="12"/>
      <color theme="10"/>
      <name val="DengXian"/>
      <family val="2"/>
      <charset val="134"/>
      <scheme val="minor"/>
    </font>
    <font>
      <u/>
      <sz val="12"/>
      <color theme="11"/>
      <name val="DengXian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10" fontId="3" fillId="0" borderId="0" xfId="0" applyNumberFormat="1" applyFont="1"/>
    <xf numFmtId="0" fontId="3" fillId="0" borderId="0" xfId="0" applyFont="1" applyFill="1"/>
    <xf numFmtId="10" fontId="3" fillId="0" borderId="0" xfId="0" applyNumberFormat="1" applyFont="1" applyFill="1"/>
    <xf numFmtId="164" fontId="3" fillId="0" borderId="0" xfId="0" applyNumberFormat="1" applyFont="1" applyFill="1"/>
    <xf numFmtId="164" fontId="3" fillId="0" borderId="0" xfId="0" applyNumberFormat="1" applyFont="1" applyFill="1" applyAlignment="1">
      <alignment wrapText="1"/>
    </xf>
    <xf numFmtId="164" fontId="3" fillId="0" borderId="0" xfId="1" applyNumberFormat="1" applyFont="1" applyFill="1"/>
    <xf numFmtId="164" fontId="3" fillId="0" borderId="0" xfId="1" applyNumberFormat="1" applyFont="1" applyFill="1" applyAlignment="1">
      <alignment wrapText="1"/>
    </xf>
    <xf numFmtId="0" fontId="4" fillId="0" borderId="0" xfId="0" applyFont="1"/>
    <xf numFmtId="164" fontId="4" fillId="0" borderId="0" xfId="0" applyNumberFormat="1" applyFont="1" applyFill="1"/>
    <xf numFmtId="164" fontId="4" fillId="0" borderId="0" xfId="1" applyNumberFormat="1" applyFont="1" applyFill="1"/>
    <xf numFmtId="0" fontId="4" fillId="0" borderId="0" xfId="0" applyFont="1" applyFill="1"/>
    <xf numFmtId="164" fontId="4" fillId="0" borderId="0" xfId="1" applyNumberFormat="1" applyFont="1" applyFill="1" applyAlignment="1">
      <alignment wrapText="1"/>
    </xf>
    <xf numFmtId="0" fontId="4" fillId="0" borderId="0" xfId="0" applyFont="1" applyFill="1" applyAlignment="1">
      <alignment wrapText="1"/>
    </xf>
    <xf numFmtId="0" fontId="3" fillId="0" borderId="0" xfId="0" applyFont="1" applyAlignment="1">
      <alignment horizontal="center"/>
    </xf>
  </cellXfs>
  <cellStyles count="12">
    <cellStyle name="Comma" xfId="1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F89"/>
  <sheetViews>
    <sheetView tabSelected="1" zoomScale="168" workbookViewId="0">
      <selection activeCell="D91" sqref="D91"/>
    </sheetView>
  </sheetViews>
  <sheetFormatPr defaultColWidth="8.81640625" defaultRowHeight="15.6" x14ac:dyDescent="0.3"/>
  <cols>
    <col min="1" max="1" width="11.1796875" style="1" bestFit="1" customWidth="1"/>
    <col min="2" max="2" width="15.36328125" style="1" bestFit="1" customWidth="1"/>
    <col min="3" max="3" width="23.6328125" style="1" bestFit="1" customWidth="1"/>
    <col min="4" max="4" width="13.6328125" style="5" bestFit="1" customWidth="1"/>
    <col min="5" max="5" width="17.453125" style="7" bestFit="1" customWidth="1"/>
    <col min="6" max="8" width="17.453125" style="11" customWidth="1"/>
    <col min="9" max="10" width="5.81640625" style="1" bestFit="1" customWidth="1"/>
    <col min="11" max="12" width="4.81640625" style="1" bestFit="1" customWidth="1"/>
    <col min="13" max="13" width="5.453125" style="1" bestFit="1" customWidth="1"/>
    <col min="14" max="14" width="5.81640625" style="1" bestFit="1" customWidth="1"/>
    <col min="15" max="16" width="7.6328125" style="2" bestFit="1" customWidth="1"/>
    <col min="17" max="19" width="7.453125" style="2" bestFit="1" customWidth="1"/>
    <col min="20" max="21" width="5.6328125" style="1" bestFit="1" customWidth="1"/>
    <col min="22" max="24" width="3.6328125" style="1" bestFit="1" customWidth="1"/>
    <col min="25" max="25" width="5.6328125" style="1" bestFit="1" customWidth="1"/>
    <col min="26" max="16384" width="8.81640625" style="1"/>
  </cols>
  <sheetData>
    <row r="1" spans="1:1020" x14ac:dyDescent="0.3">
      <c r="I1" s="15" t="s">
        <v>101</v>
      </c>
      <c r="J1" s="15"/>
      <c r="K1" s="15"/>
      <c r="L1" s="15"/>
      <c r="M1" s="15"/>
      <c r="N1" s="15"/>
      <c r="O1" s="15"/>
      <c r="P1" s="15"/>
      <c r="Q1" s="15"/>
      <c r="R1" s="15"/>
      <c r="S1" s="15"/>
    </row>
    <row r="2" spans="1:1020" x14ac:dyDescent="0.3">
      <c r="A2" s="1" t="s">
        <v>97</v>
      </c>
      <c r="B2" s="1" t="s">
        <v>98</v>
      </c>
      <c r="C2" s="1" t="s">
        <v>99</v>
      </c>
      <c r="D2" s="5" t="s">
        <v>100</v>
      </c>
      <c r="E2" s="7" t="s">
        <v>102</v>
      </c>
      <c r="F2" s="11" t="s">
        <v>129</v>
      </c>
      <c r="G2" s="11" t="s">
        <v>130</v>
      </c>
      <c r="H2" s="11" t="s">
        <v>131</v>
      </c>
      <c r="I2" s="1" t="s">
        <v>0</v>
      </c>
      <c r="J2" s="1" t="s">
        <v>1</v>
      </c>
      <c r="K2" s="1" t="s">
        <v>2</v>
      </c>
      <c r="L2" s="1" t="s">
        <v>3</v>
      </c>
      <c r="M2" s="1" t="s">
        <v>4</v>
      </c>
      <c r="N2" s="1" t="s">
        <v>5</v>
      </c>
      <c r="O2" s="1" t="s">
        <v>6</v>
      </c>
      <c r="P2" s="2" t="s">
        <v>7</v>
      </c>
      <c r="Q2" s="2" t="s">
        <v>8</v>
      </c>
      <c r="R2" s="2" t="s">
        <v>9</v>
      </c>
      <c r="S2" s="2" t="s">
        <v>10</v>
      </c>
    </row>
    <row r="3" spans="1:1020" x14ac:dyDescent="0.3">
      <c r="A3" s="9" t="s">
        <v>11</v>
      </c>
      <c r="B3" s="1" t="s">
        <v>103</v>
      </c>
      <c r="C3" s="1" t="s">
        <v>104</v>
      </c>
      <c r="D3" s="5">
        <v>634530</v>
      </c>
      <c r="E3" s="7">
        <v>874161216</v>
      </c>
      <c r="F3" s="12">
        <v>645121</v>
      </c>
      <c r="G3" s="12">
        <v>7351</v>
      </c>
      <c r="H3" s="12">
        <v>610001</v>
      </c>
      <c r="I3" s="1">
        <v>592</v>
      </c>
      <c r="J3" s="1">
        <v>587</v>
      </c>
      <c r="K3" s="1">
        <v>5</v>
      </c>
      <c r="L3" s="1">
        <v>479</v>
      </c>
      <c r="M3" s="1">
        <v>296</v>
      </c>
      <c r="N3" s="1">
        <f>SUM(J3:M3)</f>
        <v>1367</v>
      </c>
      <c r="O3" s="2">
        <f t="shared" ref="O3:O87" si="0">I3/N3</f>
        <v>0.43306510607168985</v>
      </c>
      <c r="P3" s="2">
        <f t="shared" ref="P3:P87" si="1">J3/N3</f>
        <v>0.42940746159473298</v>
      </c>
      <c r="Q3" s="2">
        <f t="shared" ref="Q3:Q87" si="2">K3/N3</f>
        <v>3.6576444769568397E-3</v>
      </c>
      <c r="R3" s="2">
        <f t="shared" ref="R3:R87" si="3">L3/N3</f>
        <v>0.35040234089246525</v>
      </c>
      <c r="S3" s="2">
        <f>M3/N3</f>
        <v>0.21653255303584493</v>
      </c>
    </row>
    <row r="4" spans="1:1020" s="9" customFormat="1" x14ac:dyDescent="0.3">
      <c r="A4" s="9" t="s">
        <v>11</v>
      </c>
      <c r="B4" s="9" t="s">
        <v>12</v>
      </c>
      <c r="C4" s="9" t="s">
        <v>13</v>
      </c>
      <c r="D4" s="10">
        <v>878</v>
      </c>
      <c r="E4" s="11">
        <v>450338996</v>
      </c>
      <c r="F4" s="12">
        <v>4779026</v>
      </c>
      <c r="G4" s="12">
        <v>47793</v>
      </c>
      <c r="H4" s="12">
        <v>672913</v>
      </c>
      <c r="I4" s="9">
        <v>531</v>
      </c>
      <c r="J4" s="9">
        <v>528</v>
      </c>
      <c r="K4" s="9">
        <v>3</v>
      </c>
      <c r="L4" s="9">
        <v>433</v>
      </c>
      <c r="M4" s="9">
        <v>403</v>
      </c>
      <c r="N4" s="9">
        <v>1367</v>
      </c>
      <c r="O4" s="2">
        <f t="shared" si="0"/>
        <v>0.3884418434528164</v>
      </c>
      <c r="P4" s="2">
        <f t="shared" si="1"/>
        <v>0.38624725676664229</v>
      </c>
      <c r="Q4" s="2">
        <f t="shared" si="2"/>
        <v>2.1945866861741038E-3</v>
      </c>
      <c r="R4" s="2">
        <f t="shared" si="3"/>
        <v>0.31675201170446232</v>
      </c>
      <c r="S4" s="2">
        <f>M4/N4</f>
        <v>0.29480614484272127</v>
      </c>
      <c r="AMF4" s="1"/>
    </row>
    <row r="5" spans="1:1020" x14ac:dyDescent="0.3">
      <c r="A5" s="9" t="s">
        <v>11</v>
      </c>
      <c r="B5" s="9" t="s">
        <v>12</v>
      </c>
      <c r="C5" s="9" t="s">
        <v>14</v>
      </c>
      <c r="D5" s="10">
        <v>2789315</v>
      </c>
      <c r="E5" s="11">
        <v>398588931</v>
      </c>
      <c r="F5" s="12">
        <v>2605524</v>
      </c>
      <c r="G5" s="12">
        <v>22334</v>
      </c>
      <c r="H5" s="12">
        <v>3105</v>
      </c>
      <c r="I5" s="1">
        <v>1289</v>
      </c>
      <c r="J5" s="1">
        <v>1281</v>
      </c>
      <c r="K5" s="1">
        <v>8</v>
      </c>
      <c r="L5" s="1">
        <v>6</v>
      </c>
      <c r="M5" s="1">
        <v>72</v>
      </c>
      <c r="N5" s="1">
        <v>1367</v>
      </c>
      <c r="O5" s="2">
        <f t="shared" si="0"/>
        <v>0.94294074615947332</v>
      </c>
      <c r="P5" s="2">
        <f t="shared" si="1"/>
        <v>0.93708851499634238</v>
      </c>
      <c r="Q5" s="2">
        <f t="shared" si="2"/>
        <v>5.8522311631309439E-3</v>
      </c>
      <c r="R5" s="2">
        <f t="shared" si="3"/>
        <v>4.3891733723482075E-3</v>
      </c>
      <c r="S5" s="2">
        <f t="shared" ref="S5:S87" si="4">M5/N5</f>
        <v>5.267008046817849E-2</v>
      </c>
    </row>
    <row r="6" spans="1:1020" x14ac:dyDescent="0.3">
      <c r="A6" s="9" t="s">
        <v>11</v>
      </c>
      <c r="B6" s="9" t="s">
        <v>12</v>
      </c>
      <c r="C6" s="9" t="s">
        <v>15</v>
      </c>
      <c r="D6" s="10">
        <v>4008358</v>
      </c>
      <c r="E6" s="11">
        <v>481819406</v>
      </c>
      <c r="F6" s="12">
        <v>50095828</v>
      </c>
      <c r="G6" s="12">
        <v>45210</v>
      </c>
      <c r="H6" s="12">
        <v>43463</v>
      </c>
      <c r="I6" s="1">
        <v>1281</v>
      </c>
      <c r="J6" s="1">
        <v>1276</v>
      </c>
      <c r="K6" s="1">
        <v>5</v>
      </c>
      <c r="L6" s="1">
        <v>33</v>
      </c>
      <c r="M6" s="1">
        <v>53</v>
      </c>
      <c r="N6" s="1">
        <v>1367</v>
      </c>
      <c r="O6" s="2">
        <f t="shared" si="0"/>
        <v>0.93708851499634238</v>
      </c>
      <c r="P6" s="2">
        <f t="shared" si="1"/>
        <v>0.93343087051938556</v>
      </c>
      <c r="Q6" s="2">
        <f t="shared" si="2"/>
        <v>3.6576444769568397E-3</v>
      </c>
      <c r="R6" s="2">
        <f t="shared" si="3"/>
        <v>2.4140453547915143E-2</v>
      </c>
      <c r="S6" s="2">
        <f t="shared" si="4"/>
        <v>3.8771031455742504E-2</v>
      </c>
    </row>
    <row r="7" spans="1:1020" x14ac:dyDescent="0.3">
      <c r="A7" s="9" t="s">
        <v>11</v>
      </c>
      <c r="B7" s="9" t="s">
        <v>16</v>
      </c>
      <c r="C7" s="9" t="s">
        <v>17</v>
      </c>
      <c r="D7" s="10">
        <v>13520097</v>
      </c>
      <c r="E7" s="8">
        <v>731440758</v>
      </c>
      <c r="F7" s="14">
        <v>86062170</v>
      </c>
      <c r="G7" s="14">
        <v>15920</v>
      </c>
      <c r="H7" s="14">
        <v>2929</v>
      </c>
      <c r="I7" s="1">
        <v>1268</v>
      </c>
      <c r="J7" s="1">
        <v>1255</v>
      </c>
      <c r="K7" s="1">
        <v>13</v>
      </c>
      <c r="L7" s="1">
        <v>32</v>
      </c>
      <c r="M7" s="1">
        <v>67</v>
      </c>
      <c r="N7" s="1">
        <v>1367</v>
      </c>
      <c r="O7" s="2">
        <f t="shared" si="0"/>
        <v>0.92757863935625462</v>
      </c>
      <c r="P7" s="2">
        <f t="shared" si="1"/>
        <v>0.91806876371616675</v>
      </c>
      <c r="Q7" s="2">
        <f t="shared" si="2"/>
        <v>9.5098756400877841E-3</v>
      </c>
      <c r="R7" s="2">
        <f t="shared" si="3"/>
        <v>2.3408924652523776E-2</v>
      </c>
      <c r="S7" s="2">
        <f t="shared" si="4"/>
        <v>4.9012435991221653E-2</v>
      </c>
    </row>
    <row r="8" spans="1:1020" x14ac:dyDescent="0.3">
      <c r="A8" s="9" t="s">
        <v>11</v>
      </c>
      <c r="B8" s="9" t="s">
        <v>18</v>
      </c>
      <c r="C8" s="9" t="s">
        <v>19</v>
      </c>
      <c r="D8" s="10">
        <v>1753049</v>
      </c>
      <c r="E8" s="8">
        <v>824354176</v>
      </c>
      <c r="F8" s="14">
        <v>41484074</v>
      </c>
      <c r="G8" s="14">
        <v>9136</v>
      </c>
      <c r="H8" s="14">
        <v>27144</v>
      </c>
      <c r="I8" s="1">
        <v>1308</v>
      </c>
      <c r="J8" s="1">
        <v>1285</v>
      </c>
      <c r="K8" s="1">
        <v>23</v>
      </c>
      <c r="L8" s="1">
        <v>20</v>
      </c>
      <c r="M8" s="1">
        <v>39</v>
      </c>
      <c r="N8" s="1">
        <v>1367</v>
      </c>
      <c r="O8" s="2">
        <f t="shared" si="0"/>
        <v>0.95683979517190931</v>
      </c>
      <c r="P8" s="2">
        <f t="shared" si="1"/>
        <v>0.94001463057790779</v>
      </c>
      <c r="Q8" s="2">
        <f t="shared" si="2"/>
        <v>1.6825164594001463E-2</v>
      </c>
      <c r="R8" s="2">
        <f t="shared" si="3"/>
        <v>1.4630577907827359E-2</v>
      </c>
      <c r="S8" s="2">
        <f t="shared" si="4"/>
        <v>2.8529626920263351E-2</v>
      </c>
    </row>
    <row r="9" spans="1:1020" x14ac:dyDescent="0.3">
      <c r="A9" s="9" t="s">
        <v>11</v>
      </c>
      <c r="B9" s="9" t="s">
        <v>18</v>
      </c>
      <c r="C9" s="9" t="s">
        <v>20</v>
      </c>
      <c r="D9" s="10">
        <v>564364</v>
      </c>
      <c r="E9" s="8">
        <v>437294469</v>
      </c>
      <c r="F9" s="14">
        <v>41449</v>
      </c>
      <c r="G9" s="14">
        <v>34722</v>
      </c>
      <c r="H9" s="14">
        <v>7722</v>
      </c>
      <c r="I9" s="1">
        <v>1339</v>
      </c>
      <c r="J9" s="1">
        <v>1326</v>
      </c>
      <c r="K9" s="1">
        <v>13</v>
      </c>
      <c r="L9" s="1">
        <v>6</v>
      </c>
      <c r="M9" s="1">
        <v>22</v>
      </c>
      <c r="N9" s="1">
        <v>1367</v>
      </c>
      <c r="O9" s="2">
        <f t="shared" si="0"/>
        <v>0.97951719092904166</v>
      </c>
      <c r="P9" s="2">
        <f t="shared" si="1"/>
        <v>0.9700073152889539</v>
      </c>
      <c r="Q9" s="2">
        <f t="shared" si="2"/>
        <v>9.5098756400877841E-3</v>
      </c>
      <c r="R9" s="2">
        <f t="shared" si="3"/>
        <v>4.3891733723482075E-3</v>
      </c>
      <c r="S9" s="2">
        <f t="shared" si="4"/>
        <v>1.6093635698610095E-2</v>
      </c>
    </row>
    <row r="10" spans="1:1020" x14ac:dyDescent="0.3">
      <c r="A10" s="9" t="s">
        <v>11</v>
      </c>
      <c r="B10" s="9" t="s">
        <v>18</v>
      </c>
      <c r="C10" s="9" t="s">
        <v>21</v>
      </c>
      <c r="D10" s="10">
        <v>392514</v>
      </c>
      <c r="E10" s="8">
        <v>454916002</v>
      </c>
      <c r="F10" s="14">
        <v>92710841</v>
      </c>
      <c r="G10" s="14">
        <v>54926</v>
      </c>
      <c r="H10" s="14">
        <v>8843</v>
      </c>
      <c r="I10" s="1">
        <v>1254</v>
      </c>
      <c r="J10" s="1">
        <v>1239</v>
      </c>
      <c r="K10" s="1">
        <v>15</v>
      </c>
      <c r="L10" s="1">
        <v>53</v>
      </c>
      <c r="M10" s="1">
        <v>60</v>
      </c>
      <c r="N10" s="1">
        <v>1367</v>
      </c>
      <c r="O10" s="2">
        <f t="shared" si="0"/>
        <v>0.91733723482077545</v>
      </c>
      <c r="P10" s="2">
        <f t="shared" si="1"/>
        <v>0.90636430138990487</v>
      </c>
      <c r="Q10" s="2">
        <f t="shared" si="2"/>
        <v>1.0972933430870519E-2</v>
      </c>
      <c r="R10" s="2">
        <f t="shared" si="3"/>
        <v>3.8771031455742504E-2</v>
      </c>
      <c r="S10" s="2">
        <f t="shared" si="4"/>
        <v>4.3891733723482075E-2</v>
      </c>
    </row>
    <row r="11" spans="1:1020" x14ac:dyDescent="0.3">
      <c r="A11" s="9" t="s">
        <v>11</v>
      </c>
      <c r="B11" s="9" t="s">
        <v>22</v>
      </c>
      <c r="C11" s="9" t="s">
        <v>23</v>
      </c>
      <c r="D11" s="10">
        <v>1126406</v>
      </c>
      <c r="E11" s="8">
        <v>510511702</v>
      </c>
      <c r="F11" s="14">
        <v>2427948</v>
      </c>
      <c r="G11" s="14">
        <v>18466</v>
      </c>
      <c r="H11" s="14">
        <v>4394</v>
      </c>
      <c r="I11" s="1">
        <v>1335</v>
      </c>
      <c r="J11" s="1">
        <v>1325</v>
      </c>
      <c r="K11" s="1">
        <v>10</v>
      </c>
      <c r="L11" s="1">
        <v>8</v>
      </c>
      <c r="M11" s="1">
        <v>24</v>
      </c>
      <c r="N11" s="1">
        <v>1367</v>
      </c>
      <c r="O11" s="2">
        <f t="shared" si="0"/>
        <v>0.97659107534747625</v>
      </c>
      <c r="P11" s="2">
        <f t="shared" si="1"/>
        <v>0.9692757863935626</v>
      </c>
      <c r="Q11" s="2">
        <f t="shared" si="2"/>
        <v>7.3152889539136795E-3</v>
      </c>
      <c r="R11" s="2">
        <f t="shared" si="3"/>
        <v>5.8522311631309439E-3</v>
      </c>
      <c r="S11" s="2">
        <f t="shared" si="4"/>
        <v>1.755669348939283E-2</v>
      </c>
    </row>
    <row r="12" spans="1:1020" x14ac:dyDescent="0.3">
      <c r="A12" s="9" t="s">
        <v>11</v>
      </c>
      <c r="B12" s="9" t="s">
        <v>24</v>
      </c>
      <c r="C12" s="9" t="s">
        <v>25</v>
      </c>
      <c r="D12" s="10">
        <v>97121</v>
      </c>
      <c r="E12" s="8">
        <v>906539853</v>
      </c>
      <c r="F12" s="14">
        <v>85319030</v>
      </c>
      <c r="G12" s="14">
        <v>30255</v>
      </c>
      <c r="H12" s="14">
        <v>51398</v>
      </c>
      <c r="I12" s="1">
        <v>1239</v>
      </c>
      <c r="J12" s="1">
        <v>857</v>
      </c>
      <c r="K12" s="1">
        <v>382</v>
      </c>
      <c r="L12" s="1">
        <v>67</v>
      </c>
      <c r="M12" s="1">
        <v>61</v>
      </c>
      <c r="N12" s="1">
        <v>1367</v>
      </c>
      <c r="O12" s="2">
        <f t="shared" si="0"/>
        <v>0.90636430138990487</v>
      </c>
      <c r="P12" s="2">
        <f t="shared" si="1"/>
        <v>0.6269202633504023</v>
      </c>
      <c r="Q12" s="2">
        <f t="shared" si="2"/>
        <v>0.27944403803950257</v>
      </c>
      <c r="R12" s="2">
        <f t="shared" si="3"/>
        <v>4.9012435991221653E-2</v>
      </c>
      <c r="S12" s="2">
        <f t="shared" si="4"/>
        <v>4.4623262618873442E-2</v>
      </c>
    </row>
    <row r="13" spans="1:1020" x14ac:dyDescent="0.3">
      <c r="A13" s="9" t="s">
        <v>11</v>
      </c>
      <c r="B13" s="9" t="s">
        <v>26</v>
      </c>
      <c r="C13" s="9" t="s">
        <v>27</v>
      </c>
      <c r="D13" s="10">
        <v>65630</v>
      </c>
      <c r="E13" s="8">
        <v>638207720</v>
      </c>
      <c r="F13" s="14">
        <v>13531628</v>
      </c>
      <c r="G13" s="14">
        <v>47320</v>
      </c>
      <c r="H13" s="14">
        <v>25801</v>
      </c>
      <c r="I13" s="1">
        <v>1291</v>
      </c>
      <c r="J13" s="1">
        <v>1256</v>
      </c>
      <c r="K13" s="1">
        <v>35</v>
      </c>
      <c r="L13" s="1">
        <v>33</v>
      </c>
      <c r="M13" s="1">
        <v>43</v>
      </c>
      <c r="N13" s="1">
        <v>1367</v>
      </c>
      <c r="O13" s="2">
        <f t="shared" si="0"/>
        <v>0.94440380395025603</v>
      </c>
      <c r="P13" s="2">
        <f t="shared" si="1"/>
        <v>0.91880029261155816</v>
      </c>
      <c r="Q13" s="2">
        <f t="shared" si="2"/>
        <v>2.5603511338697878E-2</v>
      </c>
      <c r="R13" s="2">
        <f t="shared" si="3"/>
        <v>2.4140453547915143E-2</v>
      </c>
      <c r="S13" s="2">
        <f t="shared" si="4"/>
        <v>3.1455742501828823E-2</v>
      </c>
    </row>
    <row r="14" spans="1:1020" x14ac:dyDescent="0.3">
      <c r="A14" s="9" t="s">
        <v>11</v>
      </c>
      <c r="B14" s="9" t="s">
        <v>128</v>
      </c>
      <c r="C14" s="9" t="s">
        <v>127</v>
      </c>
      <c r="D14" s="10">
        <v>12136</v>
      </c>
      <c r="E14" s="8">
        <v>497288140</v>
      </c>
      <c r="F14" s="14">
        <v>1492213</v>
      </c>
      <c r="G14" s="14">
        <v>1811</v>
      </c>
      <c r="H14" s="14">
        <v>73142</v>
      </c>
      <c r="I14" s="1">
        <v>989</v>
      </c>
      <c r="J14" s="1">
        <v>864</v>
      </c>
      <c r="K14" s="1">
        <v>125</v>
      </c>
      <c r="L14" s="1">
        <v>185</v>
      </c>
      <c r="M14" s="1">
        <v>193</v>
      </c>
      <c r="N14" s="1">
        <f>SUM(J14:M14)</f>
        <v>1367</v>
      </c>
      <c r="O14" s="2">
        <f t="shared" si="0"/>
        <v>0.72348207754206295</v>
      </c>
      <c r="P14" s="2">
        <f t="shared" si="1"/>
        <v>0.63204096561814194</v>
      </c>
      <c r="Q14" s="2">
        <f t="shared" si="2"/>
        <v>9.1441111923921001E-2</v>
      </c>
      <c r="R14" s="2">
        <f t="shared" si="3"/>
        <v>0.13533284564740308</v>
      </c>
      <c r="S14" s="2">
        <f>M14/N14</f>
        <v>0.14118507681053402</v>
      </c>
    </row>
    <row r="15" spans="1:1020" x14ac:dyDescent="0.3">
      <c r="A15" s="9" t="s">
        <v>11</v>
      </c>
      <c r="B15" s="9" t="s">
        <v>28</v>
      </c>
      <c r="C15" s="9" t="s">
        <v>29</v>
      </c>
      <c r="D15" s="10">
        <v>558064</v>
      </c>
      <c r="E15" s="8">
        <v>566834491</v>
      </c>
      <c r="F15" s="13">
        <v>31039851</v>
      </c>
      <c r="G15" s="13">
        <v>124926</v>
      </c>
      <c r="H15" s="13">
        <v>47369</v>
      </c>
      <c r="I15" s="1">
        <v>1320</v>
      </c>
      <c r="J15" s="1">
        <v>1314</v>
      </c>
      <c r="K15" s="1">
        <v>6</v>
      </c>
      <c r="L15" s="1">
        <v>20</v>
      </c>
      <c r="M15" s="1">
        <v>27</v>
      </c>
      <c r="N15" s="1">
        <v>1367</v>
      </c>
      <c r="O15" s="2">
        <f t="shared" si="0"/>
        <v>0.96561814191660567</v>
      </c>
      <c r="P15" s="2">
        <f t="shared" si="1"/>
        <v>0.96122896854425754</v>
      </c>
      <c r="Q15" s="2">
        <f t="shared" si="2"/>
        <v>4.3891733723482075E-3</v>
      </c>
      <c r="R15" s="2">
        <f t="shared" si="3"/>
        <v>1.4630577907827359E-2</v>
      </c>
      <c r="S15" s="2">
        <f t="shared" si="4"/>
        <v>1.9751280175566936E-2</v>
      </c>
    </row>
    <row r="16" spans="1:1020" x14ac:dyDescent="0.3">
      <c r="A16" s="9" t="s">
        <v>11</v>
      </c>
      <c r="B16" s="9" t="s">
        <v>28</v>
      </c>
      <c r="C16" s="9" t="s">
        <v>30</v>
      </c>
      <c r="D16" s="10">
        <v>525349</v>
      </c>
      <c r="E16" s="8">
        <v>298169737</v>
      </c>
      <c r="F16" s="14">
        <v>8579627</v>
      </c>
      <c r="G16" s="14">
        <v>26821</v>
      </c>
      <c r="H16" s="14">
        <v>29977</v>
      </c>
      <c r="I16" s="1">
        <v>1305</v>
      </c>
      <c r="J16" s="1">
        <v>1299</v>
      </c>
      <c r="K16" s="1">
        <v>6</v>
      </c>
      <c r="L16" s="1">
        <v>33</v>
      </c>
      <c r="M16" s="1">
        <v>29</v>
      </c>
      <c r="N16" s="1">
        <v>1367</v>
      </c>
      <c r="O16" s="2">
        <f t="shared" si="0"/>
        <v>0.9546452084857352</v>
      </c>
      <c r="P16" s="2">
        <f t="shared" si="1"/>
        <v>0.95025603511338697</v>
      </c>
      <c r="Q16" s="2">
        <f t="shared" si="2"/>
        <v>4.3891733723482075E-3</v>
      </c>
      <c r="R16" s="2">
        <f t="shared" si="3"/>
        <v>2.4140453547915143E-2</v>
      </c>
      <c r="S16" s="2">
        <f t="shared" si="4"/>
        <v>2.121433796634967E-2</v>
      </c>
    </row>
    <row r="17" spans="1:1020" x14ac:dyDescent="0.3">
      <c r="A17" s="9" t="s">
        <v>11</v>
      </c>
      <c r="B17" s="9" t="s">
        <v>28</v>
      </c>
      <c r="C17" s="9" t="s">
        <v>31</v>
      </c>
      <c r="D17" s="10">
        <v>4153133</v>
      </c>
      <c r="E17" s="8">
        <v>429427782</v>
      </c>
      <c r="F17" s="14">
        <v>2035939</v>
      </c>
      <c r="G17" s="14">
        <v>10885</v>
      </c>
      <c r="H17" s="14">
        <v>1515</v>
      </c>
      <c r="I17" s="1">
        <v>1345</v>
      </c>
      <c r="J17" s="1">
        <v>1342</v>
      </c>
      <c r="K17" s="1">
        <v>3</v>
      </c>
      <c r="L17" s="1">
        <v>6</v>
      </c>
      <c r="M17" s="1">
        <v>16</v>
      </c>
      <c r="N17" s="1">
        <v>1367</v>
      </c>
      <c r="O17" s="2">
        <f t="shared" si="0"/>
        <v>0.98390636430138989</v>
      </c>
      <c r="P17" s="2">
        <f t="shared" si="1"/>
        <v>0.98171177761521577</v>
      </c>
      <c r="Q17" s="2">
        <f t="shared" si="2"/>
        <v>2.1945866861741038E-3</v>
      </c>
      <c r="R17" s="2">
        <f t="shared" si="3"/>
        <v>4.3891733723482075E-3</v>
      </c>
      <c r="S17" s="2">
        <f t="shared" si="4"/>
        <v>1.1704462326261888E-2</v>
      </c>
    </row>
    <row r="18" spans="1:1020" x14ac:dyDescent="0.3">
      <c r="A18" s="9" t="s">
        <v>11</v>
      </c>
      <c r="B18" s="9" t="s">
        <v>105</v>
      </c>
      <c r="C18" s="9" t="s">
        <v>106</v>
      </c>
      <c r="D18" s="10">
        <v>22146069</v>
      </c>
      <c r="E18" s="8">
        <v>614070971</v>
      </c>
      <c r="F18" s="13">
        <v>63800</v>
      </c>
      <c r="G18" s="13">
        <v>638</v>
      </c>
      <c r="H18" s="13">
        <v>107</v>
      </c>
      <c r="I18" s="1">
        <v>1316</v>
      </c>
      <c r="J18" s="1">
        <v>1286</v>
      </c>
      <c r="K18" s="1">
        <v>30</v>
      </c>
      <c r="L18" s="1">
        <v>16</v>
      </c>
      <c r="M18" s="1">
        <v>35</v>
      </c>
      <c r="N18" s="1">
        <f>SUM(J18:M18)</f>
        <v>1367</v>
      </c>
      <c r="O18" s="2">
        <f t="shared" si="0"/>
        <v>0.96269202633504025</v>
      </c>
      <c r="P18" s="2">
        <f t="shared" si="1"/>
        <v>0.9407461594732992</v>
      </c>
      <c r="Q18" s="2">
        <f t="shared" si="2"/>
        <v>2.1945866861741038E-2</v>
      </c>
      <c r="R18" s="2">
        <f t="shared" si="3"/>
        <v>1.1704462326261888E-2</v>
      </c>
      <c r="S18" s="2">
        <f>M18/N18</f>
        <v>2.5603511338697878E-2</v>
      </c>
    </row>
    <row r="19" spans="1:1020" x14ac:dyDescent="0.3">
      <c r="A19" s="9" t="s">
        <v>11</v>
      </c>
      <c r="B19" s="9" t="s">
        <v>32</v>
      </c>
      <c r="C19" s="9" t="s">
        <v>33</v>
      </c>
      <c r="D19" s="10">
        <v>233537</v>
      </c>
      <c r="E19" s="8">
        <v>728788927</v>
      </c>
      <c r="F19" s="14">
        <v>39775181</v>
      </c>
      <c r="G19" s="14">
        <v>74891</v>
      </c>
      <c r="H19" s="14">
        <v>60049</v>
      </c>
      <c r="I19" s="1">
        <v>1287</v>
      </c>
      <c r="J19" s="1">
        <v>1265</v>
      </c>
      <c r="K19" s="1">
        <v>22</v>
      </c>
      <c r="L19" s="1">
        <v>37</v>
      </c>
      <c r="M19" s="1">
        <v>43</v>
      </c>
      <c r="N19" s="1">
        <v>1367</v>
      </c>
      <c r="O19" s="2">
        <f t="shared" si="0"/>
        <v>0.94147768836869061</v>
      </c>
      <c r="P19" s="2">
        <f t="shared" si="1"/>
        <v>0.9253840526700805</v>
      </c>
      <c r="Q19" s="2">
        <f t="shared" si="2"/>
        <v>1.6093635698610095E-2</v>
      </c>
      <c r="R19" s="2">
        <f t="shared" si="3"/>
        <v>2.7066569129480616E-2</v>
      </c>
      <c r="S19" s="2">
        <f t="shared" si="4"/>
        <v>3.1455742501828823E-2</v>
      </c>
    </row>
    <row r="20" spans="1:1020" x14ac:dyDescent="0.3">
      <c r="A20" s="9" t="s">
        <v>11</v>
      </c>
      <c r="B20" s="9" t="s">
        <v>34</v>
      </c>
      <c r="C20" s="9" t="s">
        <v>35</v>
      </c>
      <c r="D20" s="10">
        <v>249594</v>
      </c>
      <c r="E20" s="8">
        <v>864963299</v>
      </c>
      <c r="F20" s="14">
        <v>51986585</v>
      </c>
      <c r="G20" s="14">
        <v>61380</v>
      </c>
      <c r="H20" s="14">
        <v>135446</v>
      </c>
      <c r="I20" s="1">
        <v>1226</v>
      </c>
      <c r="J20" s="1">
        <v>1220</v>
      </c>
      <c r="K20" s="1">
        <v>6</v>
      </c>
      <c r="L20" s="1">
        <v>62</v>
      </c>
      <c r="M20" s="1">
        <v>79</v>
      </c>
      <c r="N20" s="1">
        <v>1367</v>
      </c>
      <c r="O20" s="2">
        <f t="shared" si="0"/>
        <v>0.89685442574981711</v>
      </c>
      <c r="P20" s="2">
        <f t="shared" si="1"/>
        <v>0.89246525237746888</v>
      </c>
      <c r="Q20" s="2">
        <f t="shared" si="2"/>
        <v>4.3891733723482075E-3</v>
      </c>
      <c r="R20" s="2">
        <f t="shared" si="3"/>
        <v>4.5354791514264817E-2</v>
      </c>
      <c r="S20" s="2">
        <f t="shared" si="4"/>
        <v>5.7790782735918068E-2</v>
      </c>
    </row>
    <row r="21" spans="1:1020" x14ac:dyDescent="0.3">
      <c r="A21" s="9" t="s">
        <v>11</v>
      </c>
      <c r="B21" s="9" t="s">
        <v>36</v>
      </c>
      <c r="C21" s="9" t="s">
        <v>37</v>
      </c>
      <c r="D21" s="10">
        <v>1057295</v>
      </c>
      <c r="E21" s="8">
        <v>486925161</v>
      </c>
      <c r="F21" s="14">
        <v>41828</v>
      </c>
      <c r="G21" s="14">
        <v>34775</v>
      </c>
      <c r="H21" s="14">
        <v>7960</v>
      </c>
      <c r="I21" s="1">
        <v>1341</v>
      </c>
      <c r="J21" s="1">
        <v>1330</v>
      </c>
      <c r="K21" s="1">
        <v>11</v>
      </c>
      <c r="L21" s="1">
        <v>5</v>
      </c>
      <c r="M21" s="1">
        <v>21</v>
      </c>
      <c r="N21" s="1">
        <v>1367</v>
      </c>
      <c r="O21" s="2">
        <f t="shared" si="0"/>
        <v>0.98098024871982448</v>
      </c>
      <c r="P21" s="2">
        <f t="shared" si="1"/>
        <v>0.97293343087051942</v>
      </c>
      <c r="Q21" s="2">
        <f t="shared" si="2"/>
        <v>8.0468178493050477E-3</v>
      </c>
      <c r="R21" s="2">
        <f t="shared" si="3"/>
        <v>3.6576444769568397E-3</v>
      </c>
      <c r="S21" s="2">
        <f t="shared" si="4"/>
        <v>1.5362106803218726E-2</v>
      </c>
    </row>
    <row r="22" spans="1:1020" x14ac:dyDescent="0.3">
      <c r="A22" s="9" t="s">
        <v>11</v>
      </c>
      <c r="B22" s="9" t="s">
        <v>36</v>
      </c>
      <c r="C22" s="9" t="s">
        <v>107</v>
      </c>
      <c r="D22" s="10">
        <v>9770308</v>
      </c>
      <c r="E22" s="8">
        <v>577993050</v>
      </c>
      <c r="F22" s="13">
        <v>20790</v>
      </c>
      <c r="G22" s="13">
        <v>214</v>
      </c>
      <c r="H22" s="13">
        <v>1050</v>
      </c>
      <c r="I22" s="1">
        <v>1305</v>
      </c>
      <c r="J22" s="1">
        <v>1295</v>
      </c>
      <c r="K22" s="1">
        <v>10</v>
      </c>
      <c r="L22" s="1">
        <v>9</v>
      </c>
      <c r="M22" s="1">
        <v>53</v>
      </c>
      <c r="N22" s="1">
        <f>SUM(J22:M22)</f>
        <v>1367</v>
      </c>
      <c r="O22" s="2">
        <f t="shared" si="0"/>
        <v>0.9546452084857352</v>
      </c>
      <c r="P22" s="2">
        <f t="shared" si="1"/>
        <v>0.94732991953182155</v>
      </c>
      <c r="Q22" s="2">
        <f t="shared" si="2"/>
        <v>7.3152889539136795E-3</v>
      </c>
      <c r="R22" s="2">
        <f t="shared" si="3"/>
        <v>6.5837600585223113E-3</v>
      </c>
      <c r="S22" s="2">
        <f>M22/N22</f>
        <v>3.8771031455742504E-2</v>
      </c>
    </row>
    <row r="23" spans="1:1020" x14ac:dyDescent="0.3">
      <c r="A23" s="9" t="s">
        <v>11</v>
      </c>
      <c r="B23" s="9" t="s">
        <v>36</v>
      </c>
      <c r="C23" s="9" t="s">
        <v>38</v>
      </c>
      <c r="D23" s="10">
        <v>3310</v>
      </c>
      <c r="E23" s="8">
        <v>492902852</v>
      </c>
      <c r="F23" s="14">
        <v>2727072</v>
      </c>
      <c r="G23" s="14">
        <v>26450</v>
      </c>
      <c r="H23" s="14">
        <v>201398</v>
      </c>
      <c r="I23" s="1">
        <v>938</v>
      </c>
      <c r="J23" s="1">
        <v>931</v>
      </c>
      <c r="K23" s="1">
        <v>7</v>
      </c>
      <c r="L23" s="1">
        <v>251</v>
      </c>
      <c r="M23" s="1">
        <v>178</v>
      </c>
      <c r="N23" s="1">
        <v>1367</v>
      </c>
      <c r="O23" s="2">
        <f t="shared" si="0"/>
        <v>0.68617410387710309</v>
      </c>
      <c r="P23" s="2">
        <f t="shared" si="1"/>
        <v>0.68105340160936356</v>
      </c>
      <c r="Q23" s="2">
        <f t="shared" si="2"/>
        <v>5.1207022677395757E-3</v>
      </c>
      <c r="R23" s="2">
        <f t="shared" si="3"/>
        <v>0.18361375274323335</v>
      </c>
      <c r="S23" s="2">
        <f t="shared" si="4"/>
        <v>0.1302121433796635</v>
      </c>
    </row>
    <row r="24" spans="1:1020" x14ac:dyDescent="0.3">
      <c r="A24" s="9" t="s">
        <v>11</v>
      </c>
      <c r="B24" s="9" t="s">
        <v>36</v>
      </c>
      <c r="C24" s="9" t="s">
        <v>39</v>
      </c>
      <c r="D24" s="10">
        <v>1000414</v>
      </c>
      <c r="E24" s="8">
        <v>337087553</v>
      </c>
      <c r="F24" s="14">
        <v>37110157</v>
      </c>
      <c r="G24" s="14">
        <v>26910</v>
      </c>
      <c r="H24" s="14">
        <v>998</v>
      </c>
      <c r="I24" s="1">
        <v>1332</v>
      </c>
      <c r="J24" s="1">
        <v>1326</v>
      </c>
      <c r="K24" s="1">
        <v>6</v>
      </c>
      <c r="L24" s="1">
        <v>15</v>
      </c>
      <c r="M24" s="1">
        <v>20</v>
      </c>
      <c r="N24" s="1">
        <v>1367</v>
      </c>
      <c r="O24" s="2">
        <f t="shared" si="0"/>
        <v>0.97439648866130213</v>
      </c>
      <c r="P24" s="2">
        <f t="shared" si="1"/>
        <v>0.9700073152889539</v>
      </c>
      <c r="Q24" s="2">
        <f t="shared" si="2"/>
        <v>4.3891733723482075E-3</v>
      </c>
      <c r="R24" s="2">
        <f t="shared" si="3"/>
        <v>1.0972933430870519E-2</v>
      </c>
      <c r="S24" s="2">
        <f t="shared" si="4"/>
        <v>1.4630577907827359E-2</v>
      </c>
    </row>
    <row r="25" spans="1:1020" x14ac:dyDescent="0.3">
      <c r="A25" s="9" t="s">
        <v>11</v>
      </c>
      <c r="B25" s="9" t="s">
        <v>36</v>
      </c>
      <c r="C25" s="9" t="s">
        <v>40</v>
      </c>
      <c r="D25" s="10">
        <v>201477</v>
      </c>
      <c r="E25" s="8">
        <v>341147348</v>
      </c>
      <c r="F25" s="14">
        <v>34741529</v>
      </c>
      <c r="G25" s="14">
        <v>32923</v>
      </c>
      <c r="H25" s="14">
        <v>2975</v>
      </c>
      <c r="I25" s="1">
        <v>1318</v>
      </c>
      <c r="J25" s="1">
        <v>1305</v>
      </c>
      <c r="K25" s="1">
        <v>13</v>
      </c>
      <c r="L25" s="1">
        <v>13</v>
      </c>
      <c r="M25" s="1">
        <v>36</v>
      </c>
      <c r="N25" s="1">
        <v>1367</v>
      </c>
      <c r="O25" s="2">
        <f t="shared" si="0"/>
        <v>0.96415508412582296</v>
      </c>
      <c r="P25" s="2">
        <f t="shared" si="1"/>
        <v>0.9546452084857352</v>
      </c>
      <c r="Q25" s="2">
        <f t="shared" si="2"/>
        <v>9.5098756400877841E-3</v>
      </c>
      <c r="R25" s="2">
        <f t="shared" si="3"/>
        <v>9.5098756400877841E-3</v>
      </c>
      <c r="S25" s="2">
        <f t="shared" si="4"/>
        <v>2.6335040234089245E-2</v>
      </c>
    </row>
    <row r="26" spans="1:1020" x14ac:dyDescent="0.3">
      <c r="A26" s="9" t="s">
        <v>11</v>
      </c>
      <c r="B26" s="9" t="s">
        <v>36</v>
      </c>
      <c r="C26" s="9" t="s">
        <v>41</v>
      </c>
      <c r="D26" s="10">
        <v>102124</v>
      </c>
      <c r="E26" s="8">
        <v>403154403</v>
      </c>
      <c r="F26" s="14">
        <v>38035596</v>
      </c>
      <c r="G26" s="14">
        <v>47249</v>
      </c>
      <c r="H26" s="14">
        <v>8826</v>
      </c>
      <c r="I26" s="1">
        <v>1222</v>
      </c>
      <c r="J26" s="1">
        <v>1187</v>
      </c>
      <c r="K26" s="1">
        <v>35</v>
      </c>
      <c r="L26" s="1">
        <v>31</v>
      </c>
      <c r="M26" s="1">
        <v>114</v>
      </c>
      <c r="N26" s="1">
        <v>1367</v>
      </c>
      <c r="O26" s="2">
        <f t="shared" si="0"/>
        <v>0.89392831016825169</v>
      </c>
      <c r="P26" s="2">
        <f t="shared" si="1"/>
        <v>0.86832479882955371</v>
      </c>
      <c r="Q26" s="2">
        <f t="shared" si="2"/>
        <v>2.5603511338697878E-2</v>
      </c>
      <c r="R26" s="2">
        <f t="shared" si="3"/>
        <v>2.2677395757132408E-2</v>
      </c>
      <c r="S26" s="2">
        <f t="shared" si="4"/>
        <v>8.3394294074615946E-2</v>
      </c>
    </row>
    <row r="27" spans="1:1020" s="3" customFormat="1" x14ac:dyDescent="0.3">
      <c r="A27" s="12" t="s">
        <v>11</v>
      </c>
      <c r="B27" s="12" t="s">
        <v>36</v>
      </c>
      <c r="C27" s="12" t="s">
        <v>42</v>
      </c>
      <c r="D27" s="10">
        <v>207752</v>
      </c>
      <c r="E27" s="8">
        <v>571323200</v>
      </c>
      <c r="F27" s="14">
        <v>11983904</v>
      </c>
      <c r="G27" s="14">
        <v>63139</v>
      </c>
      <c r="H27" s="14">
        <v>86780</v>
      </c>
      <c r="I27" s="3">
        <v>1219</v>
      </c>
      <c r="J27" s="3">
        <v>1207</v>
      </c>
      <c r="K27" s="3">
        <v>12</v>
      </c>
      <c r="L27" s="3">
        <v>83</v>
      </c>
      <c r="M27" s="3">
        <v>65</v>
      </c>
      <c r="N27" s="3">
        <v>1367</v>
      </c>
      <c r="O27" s="4">
        <f t="shared" si="0"/>
        <v>0.89173372348207758</v>
      </c>
      <c r="P27" s="4">
        <f t="shared" si="1"/>
        <v>0.88295537673738111</v>
      </c>
      <c r="Q27" s="4">
        <f t="shared" si="2"/>
        <v>8.778346744696415E-3</v>
      </c>
      <c r="R27" s="4">
        <f t="shared" si="3"/>
        <v>6.0716898317483538E-2</v>
      </c>
      <c r="S27" s="4">
        <f t="shared" si="4"/>
        <v>4.7549378200438919E-2</v>
      </c>
    </row>
    <row r="28" spans="1:1020" s="3" customFormat="1" x14ac:dyDescent="0.3">
      <c r="A28" s="12" t="s">
        <v>11</v>
      </c>
      <c r="B28" s="12" t="s">
        <v>36</v>
      </c>
      <c r="C28" s="12" t="s">
        <v>125</v>
      </c>
      <c r="D28" s="10">
        <v>14363500</v>
      </c>
      <c r="E28" s="8">
        <v>446801326</v>
      </c>
      <c r="F28" s="13">
        <v>335524</v>
      </c>
      <c r="G28" s="13">
        <v>370</v>
      </c>
      <c r="H28" s="13">
        <v>301</v>
      </c>
      <c r="I28" s="3">
        <v>1333</v>
      </c>
      <c r="J28" s="3">
        <v>1310</v>
      </c>
      <c r="K28" s="3">
        <v>23</v>
      </c>
      <c r="L28" s="3">
        <v>2</v>
      </c>
      <c r="M28" s="3">
        <v>32</v>
      </c>
      <c r="N28" s="3">
        <f>SUM(J28:M28)</f>
        <v>1367</v>
      </c>
      <c r="O28" s="4">
        <f t="shared" si="0"/>
        <v>0.97512801755669354</v>
      </c>
      <c r="P28" s="4">
        <f t="shared" si="1"/>
        <v>0.95830285296269202</v>
      </c>
      <c r="Q28" s="4">
        <f t="shared" si="2"/>
        <v>1.6825164594001463E-2</v>
      </c>
      <c r="R28" s="4">
        <f t="shared" si="3"/>
        <v>1.463057790782736E-3</v>
      </c>
      <c r="S28" s="4">
        <f>M28/N28</f>
        <v>2.3408924652523776E-2</v>
      </c>
    </row>
    <row r="29" spans="1:1020" s="12" customFormat="1" x14ac:dyDescent="0.3">
      <c r="A29" s="12" t="s">
        <v>11</v>
      </c>
      <c r="B29" s="12" t="s">
        <v>36</v>
      </c>
      <c r="C29" s="12" t="s">
        <v>43</v>
      </c>
      <c r="D29" s="6">
        <v>16346893</v>
      </c>
      <c r="E29" s="8">
        <v>486271792</v>
      </c>
      <c r="F29" s="14">
        <v>52500</v>
      </c>
      <c r="G29" s="14">
        <v>525</v>
      </c>
      <c r="H29" s="14">
        <v>91</v>
      </c>
      <c r="I29" s="12">
        <v>1269</v>
      </c>
      <c r="J29" s="12">
        <v>1235</v>
      </c>
      <c r="K29" s="12">
        <v>34</v>
      </c>
      <c r="L29" s="12">
        <v>13</v>
      </c>
      <c r="M29" s="12">
        <v>85</v>
      </c>
      <c r="N29" s="12">
        <v>1367</v>
      </c>
      <c r="O29" s="4">
        <f t="shared" si="0"/>
        <v>0.92831016825164592</v>
      </c>
      <c r="P29" s="4">
        <f t="shared" si="1"/>
        <v>0.90343818580833946</v>
      </c>
      <c r="Q29" s="4">
        <f t="shared" si="2"/>
        <v>2.487198244330651E-2</v>
      </c>
      <c r="R29" s="4">
        <f t="shared" si="3"/>
        <v>9.5098756400877841E-3</v>
      </c>
      <c r="S29" s="4">
        <f t="shared" si="4"/>
        <v>6.2179956108266279E-2</v>
      </c>
      <c r="AMF29" s="3"/>
    </row>
    <row r="30" spans="1:1020" s="12" customFormat="1" x14ac:dyDescent="0.3">
      <c r="A30" s="12" t="s">
        <v>11</v>
      </c>
      <c r="B30" s="12" t="s">
        <v>36</v>
      </c>
      <c r="C30" s="12" t="s">
        <v>44</v>
      </c>
      <c r="D30" s="10">
        <v>915465</v>
      </c>
      <c r="E30" s="8">
        <v>438956275</v>
      </c>
      <c r="F30" s="14">
        <v>10919137</v>
      </c>
      <c r="G30" s="14">
        <v>10662</v>
      </c>
      <c r="H30" s="14">
        <v>2975</v>
      </c>
      <c r="I30" s="12">
        <v>1343</v>
      </c>
      <c r="J30" s="12">
        <v>1332</v>
      </c>
      <c r="K30" s="12">
        <v>11</v>
      </c>
      <c r="L30" s="12">
        <v>5</v>
      </c>
      <c r="M30" s="12">
        <v>19</v>
      </c>
      <c r="N30" s="12">
        <v>1367</v>
      </c>
      <c r="O30" s="4">
        <f t="shared" si="0"/>
        <v>0.98244330651060718</v>
      </c>
      <c r="P30" s="4">
        <f t="shared" si="1"/>
        <v>0.97439648866130213</v>
      </c>
      <c r="Q30" s="4">
        <f t="shared" si="2"/>
        <v>8.0468178493050477E-3</v>
      </c>
      <c r="R30" s="4">
        <f t="shared" si="3"/>
        <v>3.6576444769568397E-3</v>
      </c>
      <c r="S30" s="4">
        <f t="shared" si="4"/>
        <v>1.3899049012435992E-2</v>
      </c>
      <c r="AMF30" s="3"/>
    </row>
    <row r="31" spans="1:1020" s="3" customFormat="1" x14ac:dyDescent="0.3">
      <c r="A31" s="12" t="s">
        <v>11</v>
      </c>
      <c r="B31" s="12" t="s">
        <v>36</v>
      </c>
      <c r="C31" s="12" t="s">
        <v>45</v>
      </c>
      <c r="D31" s="10">
        <v>14205900</v>
      </c>
      <c r="E31" s="8">
        <v>368211209</v>
      </c>
      <c r="F31" s="14">
        <v>945000</v>
      </c>
      <c r="G31" s="14">
        <v>945</v>
      </c>
      <c r="H31" s="14">
        <v>1031</v>
      </c>
      <c r="I31" s="3">
        <v>1335</v>
      </c>
      <c r="J31" s="3">
        <v>1270</v>
      </c>
      <c r="K31" s="3">
        <v>65</v>
      </c>
      <c r="L31" s="3">
        <v>5</v>
      </c>
      <c r="M31" s="3">
        <v>27</v>
      </c>
      <c r="N31" s="3">
        <v>1367</v>
      </c>
      <c r="O31" s="4">
        <f t="shared" si="0"/>
        <v>0.97659107534747625</v>
      </c>
      <c r="P31" s="4">
        <f t="shared" si="1"/>
        <v>0.92904169714703733</v>
      </c>
      <c r="Q31" s="4">
        <f t="shared" si="2"/>
        <v>4.7549378200438919E-2</v>
      </c>
      <c r="R31" s="4">
        <f t="shared" si="3"/>
        <v>3.6576444769568397E-3</v>
      </c>
      <c r="S31" s="4">
        <f t="shared" si="4"/>
        <v>1.9751280175566936E-2</v>
      </c>
    </row>
    <row r="32" spans="1:1020" s="3" customFormat="1" x14ac:dyDescent="0.3">
      <c r="A32" s="12" t="s">
        <v>11</v>
      </c>
      <c r="B32" s="12" t="s">
        <v>46</v>
      </c>
      <c r="C32" s="12" t="s">
        <v>126</v>
      </c>
      <c r="D32" s="10">
        <v>21413</v>
      </c>
      <c r="E32" s="8">
        <v>390746361</v>
      </c>
      <c r="F32" s="13">
        <v>680012</v>
      </c>
      <c r="G32" s="13">
        <v>34023</v>
      </c>
      <c r="H32" s="13">
        <v>45019</v>
      </c>
      <c r="I32" s="3">
        <v>1299</v>
      </c>
      <c r="J32" s="3">
        <v>1276</v>
      </c>
      <c r="K32" s="3">
        <v>23</v>
      </c>
      <c r="L32" s="3">
        <v>32</v>
      </c>
      <c r="M32" s="3">
        <v>36</v>
      </c>
      <c r="N32" s="3">
        <v>1367</v>
      </c>
      <c r="O32" s="4">
        <f t="shared" si="0"/>
        <v>0.95025603511338697</v>
      </c>
      <c r="P32" s="4">
        <f t="shared" si="1"/>
        <v>0.93343087051938556</v>
      </c>
      <c r="Q32" s="4">
        <f t="shared" si="2"/>
        <v>1.6825164594001463E-2</v>
      </c>
      <c r="R32" s="4">
        <f t="shared" si="3"/>
        <v>2.3408924652523776E-2</v>
      </c>
      <c r="S32" s="4">
        <f t="shared" si="4"/>
        <v>2.6335040234089245E-2</v>
      </c>
    </row>
    <row r="33" spans="1:1020" s="3" customFormat="1" x14ac:dyDescent="0.3">
      <c r="A33" s="12" t="s">
        <v>11</v>
      </c>
      <c r="B33" s="12" t="s">
        <v>46</v>
      </c>
      <c r="C33" s="12" t="s">
        <v>124</v>
      </c>
      <c r="D33" s="10">
        <v>15230192</v>
      </c>
      <c r="E33" s="8">
        <v>408137179</v>
      </c>
      <c r="F33" s="13">
        <v>84449</v>
      </c>
      <c r="G33" s="13">
        <v>385</v>
      </c>
      <c r="H33" s="13">
        <v>87</v>
      </c>
      <c r="I33" s="3">
        <v>1333</v>
      </c>
      <c r="J33" s="3">
        <v>1321</v>
      </c>
      <c r="K33" s="3">
        <v>12</v>
      </c>
      <c r="L33" s="3">
        <v>9</v>
      </c>
      <c r="M33" s="3">
        <v>25</v>
      </c>
      <c r="N33" s="3">
        <f>SUM(J33:M33)</f>
        <v>1367</v>
      </c>
      <c r="O33" s="4">
        <f t="shared" si="0"/>
        <v>0.97512801755669354</v>
      </c>
      <c r="P33" s="4">
        <f t="shared" si="1"/>
        <v>0.96634967081199707</v>
      </c>
      <c r="Q33" s="4">
        <f t="shared" si="2"/>
        <v>8.778346744696415E-3</v>
      </c>
      <c r="R33" s="4">
        <f t="shared" si="3"/>
        <v>6.5837600585223113E-3</v>
      </c>
      <c r="S33" s="4">
        <f t="shared" si="4"/>
        <v>1.8288222384784197E-2</v>
      </c>
    </row>
    <row r="34" spans="1:1020" s="3" customFormat="1" x14ac:dyDescent="0.3">
      <c r="A34" s="12" t="s">
        <v>11</v>
      </c>
      <c r="B34" s="12" t="s">
        <v>46</v>
      </c>
      <c r="C34" s="12" t="s">
        <v>47</v>
      </c>
      <c r="D34" s="10">
        <v>638282</v>
      </c>
      <c r="E34" s="8">
        <v>475399557</v>
      </c>
      <c r="F34" s="14">
        <v>5819031</v>
      </c>
      <c r="G34" s="14">
        <v>14513</v>
      </c>
      <c r="H34" s="14">
        <v>10800</v>
      </c>
      <c r="I34" s="3">
        <v>1336</v>
      </c>
      <c r="J34" s="3">
        <v>1327</v>
      </c>
      <c r="K34" s="3">
        <v>9</v>
      </c>
      <c r="L34" s="3">
        <v>12</v>
      </c>
      <c r="M34" s="3">
        <v>19</v>
      </c>
      <c r="N34" s="3">
        <v>1367</v>
      </c>
      <c r="O34" s="4">
        <f t="shared" si="0"/>
        <v>0.97732260424286754</v>
      </c>
      <c r="P34" s="4">
        <f t="shared" si="1"/>
        <v>0.97073884418434531</v>
      </c>
      <c r="Q34" s="4">
        <f t="shared" si="2"/>
        <v>6.5837600585223113E-3</v>
      </c>
      <c r="R34" s="4">
        <f t="shared" si="3"/>
        <v>8.778346744696415E-3</v>
      </c>
      <c r="S34" s="4">
        <f t="shared" si="4"/>
        <v>1.3899049012435992E-2</v>
      </c>
    </row>
    <row r="35" spans="1:1020" s="3" customFormat="1" x14ac:dyDescent="0.3">
      <c r="A35" s="12" t="s">
        <v>11</v>
      </c>
      <c r="B35" s="12" t="s">
        <v>46</v>
      </c>
      <c r="C35" s="12" t="s">
        <v>48</v>
      </c>
      <c r="D35" s="10">
        <v>1465393</v>
      </c>
      <c r="E35" s="8">
        <v>322399471</v>
      </c>
      <c r="F35" s="14">
        <v>3588687</v>
      </c>
      <c r="G35" s="14">
        <v>20803</v>
      </c>
      <c r="H35" s="14">
        <v>726</v>
      </c>
      <c r="I35" s="3">
        <v>1279</v>
      </c>
      <c r="J35" s="3">
        <v>1267</v>
      </c>
      <c r="K35" s="3">
        <v>12</v>
      </c>
      <c r="L35" s="3">
        <v>15</v>
      </c>
      <c r="M35" s="3">
        <v>73</v>
      </c>
      <c r="N35" s="3">
        <v>1367</v>
      </c>
      <c r="O35" s="4">
        <f t="shared" si="0"/>
        <v>0.93562545720555967</v>
      </c>
      <c r="P35" s="4">
        <f t="shared" si="1"/>
        <v>0.92684711046086321</v>
      </c>
      <c r="Q35" s="4">
        <f t="shared" si="2"/>
        <v>8.778346744696415E-3</v>
      </c>
      <c r="R35" s="4">
        <f t="shared" si="3"/>
        <v>1.0972933430870519E-2</v>
      </c>
      <c r="S35" s="4">
        <f t="shared" si="4"/>
        <v>5.3401609363569864E-2</v>
      </c>
    </row>
    <row r="36" spans="1:1020" s="3" customFormat="1" x14ac:dyDescent="0.3">
      <c r="A36" s="12" t="s">
        <v>11</v>
      </c>
      <c r="B36" s="12" t="s">
        <v>46</v>
      </c>
      <c r="C36" s="12" t="s">
        <v>108</v>
      </c>
      <c r="D36" s="10">
        <v>889656</v>
      </c>
      <c r="E36" s="8">
        <v>354197052</v>
      </c>
      <c r="F36" s="13">
        <v>1636200</v>
      </c>
      <c r="G36" s="13">
        <v>12835</v>
      </c>
      <c r="H36" s="13">
        <v>75556</v>
      </c>
      <c r="I36" s="3">
        <v>1185</v>
      </c>
      <c r="J36" s="3">
        <v>1176</v>
      </c>
      <c r="K36" s="3">
        <v>9</v>
      </c>
      <c r="L36" s="3">
        <v>111</v>
      </c>
      <c r="M36" s="3">
        <v>71</v>
      </c>
      <c r="N36" s="3">
        <f>SUM(J36:M36)</f>
        <v>1367</v>
      </c>
      <c r="O36" s="4">
        <f t="shared" si="0"/>
        <v>0.86686174103877101</v>
      </c>
      <c r="P36" s="4">
        <f t="shared" si="1"/>
        <v>0.86027798098024877</v>
      </c>
      <c r="Q36" s="4">
        <f t="shared" si="2"/>
        <v>6.5837600585223113E-3</v>
      </c>
      <c r="R36" s="4">
        <f t="shared" si="3"/>
        <v>8.1199707388441844E-2</v>
      </c>
      <c r="S36" s="4">
        <f t="shared" si="4"/>
        <v>5.1938551572787123E-2</v>
      </c>
    </row>
    <row r="37" spans="1:1020" s="12" customFormat="1" x14ac:dyDescent="0.3">
      <c r="A37" s="12" t="s">
        <v>11</v>
      </c>
      <c r="B37" s="12" t="s">
        <v>46</v>
      </c>
      <c r="C37" s="12" t="s">
        <v>49</v>
      </c>
      <c r="D37" s="6">
        <v>9209872</v>
      </c>
      <c r="E37" s="8">
        <v>248676414</v>
      </c>
      <c r="F37" s="14">
        <v>6810313</v>
      </c>
      <c r="G37" s="14">
        <v>11070</v>
      </c>
      <c r="H37" s="14">
        <v>4115</v>
      </c>
      <c r="I37" s="12">
        <v>1338</v>
      </c>
      <c r="J37" s="12">
        <v>1316</v>
      </c>
      <c r="K37" s="12">
        <v>22</v>
      </c>
      <c r="L37" s="12">
        <v>11</v>
      </c>
      <c r="M37" s="12">
        <v>18</v>
      </c>
      <c r="N37" s="12">
        <v>1367</v>
      </c>
      <c r="O37" s="4">
        <f t="shared" si="0"/>
        <v>0.97878566203365036</v>
      </c>
      <c r="P37" s="4">
        <f t="shared" si="1"/>
        <v>0.96269202633504025</v>
      </c>
      <c r="Q37" s="4">
        <f t="shared" si="2"/>
        <v>1.6093635698610095E-2</v>
      </c>
      <c r="R37" s="4">
        <f t="shared" si="3"/>
        <v>8.0468178493050477E-3</v>
      </c>
      <c r="S37" s="4">
        <f t="shared" si="4"/>
        <v>1.3167520117044623E-2</v>
      </c>
      <c r="AMF37" s="3"/>
    </row>
    <row r="38" spans="1:1020" s="12" customFormat="1" x14ac:dyDescent="0.3">
      <c r="A38" s="12" t="s">
        <v>11</v>
      </c>
      <c r="B38" s="12" t="s">
        <v>46</v>
      </c>
      <c r="C38" s="12" t="s">
        <v>50</v>
      </c>
      <c r="D38" s="10">
        <v>2548</v>
      </c>
      <c r="E38" s="8">
        <v>282335894</v>
      </c>
      <c r="F38" s="14">
        <v>2959727</v>
      </c>
      <c r="G38" s="14">
        <v>41959</v>
      </c>
      <c r="H38" s="14">
        <v>220405</v>
      </c>
      <c r="I38" s="12">
        <v>921</v>
      </c>
      <c r="J38" s="12">
        <v>914</v>
      </c>
      <c r="K38" s="12">
        <v>7</v>
      </c>
      <c r="L38" s="12">
        <v>281</v>
      </c>
      <c r="M38" s="12">
        <v>165</v>
      </c>
      <c r="N38" s="12">
        <v>1367</v>
      </c>
      <c r="O38" s="4">
        <f t="shared" si="0"/>
        <v>0.67373811265544992</v>
      </c>
      <c r="P38" s="4">
        <f t="shared" si="1"/>
        <v>0.66861741038771028</v>
      </c>
      <c r="Q38" s="4">
        <f t="shared" si="2"/>
        <v>5.1207022677395757E-3</v>
      </c>
      <c r="R38" s="4">
        <f t="shared" si="3"/>
        <v>0.2055596196049744</v>
      </c>
      <c r="S38" s="4">
        <f t="shared" si="4"/>
        <v>0.12070226773957571</v>
      </c>
      <c r="AMF38" s="3"/>
    </row>
    <row r="39" spans="1:1020" s="12" customFormat="1" x14ac:dyDescent="0.3">
      <c r="A39" s="12" t="s">
        <v>11</v>
      </c>
      <c r="B39" s="12" t="s">
        <v>46</v>
      </c>
      <c r="C39" s="12" t="s">
        <v>51</v>
      </c>
      <c r="D39" s="10">
        <v>1944</v>
      </c>
      <c r="E39" s="8">
        <v>364783738</v>
      </c>
      <c r="F39" s="14">
        <v>5815998</v>
      </c>
      <c r="G39" s="14">
        <v>84977</v>
      </c>
      <c r="H39" s="14">
        <v>302727</v>
      </c>
      <c r="I39" s="12">
        <v>823</v>
      </c>
      <c r="J39" s="12">
        <v>810</v>
      </c>
      <c r="K39" s="12">
        <v>13</v>
      </c>
      <c r="L39" s="12">
        <v>343</v>
      </c>
      <c r="M39" s="12">
        <v>201</v>
      </c>
      <c r="N39" s="12">
        <v>1367</v>
      </c>
      <c r="O39" s="4">
        <f t="shared" si="0"/>
        <v>0.60204828090709583</v>
      </c>
      <c r="P39" s="4">
        <f t="shared" si="1"/>
        <v>0.59253840526700807</v>
      </c>
      <c r="Q39" s="4">
        <f t="shared" si="2"/>
        <v>9.5098756400877841E-3</v>
      </c>
      <c r="R39" s="4">
        <f t="shared" si="3"/>
        <v>0.25091441111923923</v>
      </c>
      <c r="S39" s="4">
        <f t="shared" si="4"/>
        <v>0.14703730797366496</v>
      </c>
      <c r="AMF39" s="3"/>
    </row>
    <row r="40" spans="1:1020" x14ac:dyDescent="0.3">
      <c r="A40" s="9" t="s">
        <v>11</v>
      </c>
      <c r="B40" s="9" t="s">
        <v>46</v>
      </c>
      <c r="C40" s="9" t="s">
        <v>52</v>
      </c>
      <c r="D40" s="10">
        <v>4182</v>
      </c>
      <c r="E40" s="8">
        <v>282526854</v>
      </c>
      <c r="F40" s="14">
        <v>5455682</v>
      </c>
      <c r="G40" s="14">
        <v>72693</v>
      </c>
      <c r="H40" s="14">
        <v>164030</v>
      </c>
      <c r="I40" s="1">
        <v>1059</v>
      </c>
      <c r="J40" s="1">
        <v>1049</v>
      </c>
      <c r="K40" s="1">
        <v>10</v>
      </c>
      <c r="L40" s="1">
        <v>186</v>
      </c>
      <c r="M40" s="1">
        <v>122</v>
      </c>
      <c r="N40" s="1">
        <v>1367</v>
      </c>
      <c r="O40" s="2">
        <f t="shared" si="0"/>
        <v>0.77468910021945869</v>
      </c>
      <c r="P40" s="2">
        <f t="shared" si="1"/>
        <v>0.76737381126554494</v>
      </c>
      <c r="Q40" s="2">
        <f t="shared" si="2"/>
        <v>7.3152889539136795E-3</v>
      </c>
      <c r="R40" s="2">
        <f t="shared" si="3"/>
        <v>0.13606437454279444</v>
      </c>
      <c r="S40" s="2">
        <f t="shared" si="4"/>
        <v>8.9246525237746885E-2</v>
      </c>
    </row>
    <row r="41" spans="1:1020" x14ac:dyDescent="0.3">
      <c r="A41" s="9" t="s">
        <v>11</v>
      </c>
      <c r="B41" s="9" t="s">
        <v>46</v>
      </c>
      <c r="C41" s="9" t="s">
        <v>53</v>
      </c>
      <c r="D41" s="10">
        <v>4532</v>
      </c>
      <c r="E41" s="8">
        <v>78530580</v>
      </c>
      <c r="F41" s="14">
        <v>2266508</v>
      </c>
      <c r="G41" s="14">
        <v>27936</v>
      </c>
      <c r="H41" s="14">
        <v>32723</v>
      </c>
      <c r="I41" s="1">
        <v>455</v>
      </c>
      <c r="J41" s="1">
        <v>454</v>
      </c>
      <c r="K41" s="1">
        <v>1</v>
      </c>
      <c r="L41" s="1">
        <v>123</v>
      </c>
      <c r="M41" s="1">
        <v>789</v>
      </c>
      <c r="N41" s="1">
        <v>1367</v>
      </c>
      <c r="O41" s="2">
        <f t="shared" si="0"/>
        <v>0.33284564740307243</v>
      </c>
      <c r="P41" s="2">
        <f t="shared" si="1"/>
        <v>0.33211411850768108</v>
      </c>
      <c r="Q41" s="2">
        <f t="shared" si="2"/>
        <v>7.3152889539136799E-4</v>
      </c>
      <c r="R41" s="2">
        <f t="shared" si="3"/>
        <v>8.9978054133138252E-2</v>
      </c>
      <c r="S41" s="2">
        <f t="shared" si="4"/>
        <v>0.57717629846378937</v>
      </c>
    </row>
    <row r="42" spans="1:1020" x14ac:dyDescent="0.3">
      <c r="A42" s="9" t="s">
        <v>11</v>
      </c>
      <c r="B42" s="9" t="s">
        <v>46</v>
      </c>
      <c r="C42" s="9" t="s">
        <v>54</v>
      </c>
      <c r="D42" s="10">
        <v>944</v>
      </c>
      <c r="E42" s="8">
        <v>212767244</v>
      </c>
      <c r="F42" s="14">
        <v>2411230</v>
      </c>
      <c r="G42" s="14">
        <v>48409</v>
      </c>
      <c r="H42" s="14">
        <v>312523</v>
      </c>
      <c r="I42" s="1">
        <v>415</v>
      </c>
      <c r="J42" s="1">
        <v>414</v>
      </c>
      <c r="K42" s="1">
        <v>1</v>
      </c>
      <c r="L42" s="1">
        <v>423</v>
      </c>
      <c r="M42" s="1">
        <v>529</v>
      </c>
      <c r="N42" s="1">
        <v>1367</v>
      </c>
      <c r="O42" s="2">
        <f t="shared" si="0"/>
        <v>0.30358449158741768</v>
      </c>
      <c r="P42" s="2">
        <f t="shared" si="1"/>
        <v>0.30285296269202633</v>
      </c>
      <c r="Q42" s="2">
        <f t="shared" si="2"/>
        <v>7.3152889539136799E-4</v>
      </c>
      <c r="R42" s="2">
        <f t="shared" si="3"/>
        <v>0.30943672275054862</v>
      </c>
      <c r="S42" s="2">
        <f t="shared" si="4"/>
        <v>0.38697878566203364</v>
      </c>
    </row>
    <row r="43" spans="1:1020" x14ac:dyDescent="0.3">
      <c r="A43" s="9" t="s">
        <v>11</v>
      </c>
      <c r="B43" s="9" t="s">
        <v>46</v>
      </c>
      <c r="C43" s="9" t="s">
        <v>109</v>
      </c>
      <c r="D43" s="10">
        <v>499611</v>
      </c>
      <c r="E43" s="8">
        <v>391646345</v>
      </c>
      <c r="F43" s="13">
        <v>4035439</v>
      </c>
      <c r="G43" s="13">
        <v>21683</v>
      </c>
      <c r="H43" s="13">
        <v>1912</v>
      </c>
      <c r="I43" s="1">
        <v>1329</v>
      </c>
      <c r="J43" s="1">
        <v>1327</v>
      </c>
      <c r="K43" s="1">
        <v>2</v>
      </c>
      <c r="L43" s="1">
        <v>20</v>
      </c>
      <c r="M43" s="1">
        <v>18</v>
      </c>
      <c r="N43" s="1">
        <v>1367</v>
      </c>
      <c r="O43" s="2">
        <f t="shared" si="0"/>
        <v>0.97220190197512801</v>
      </c>
      <c r="P43" s="2">
        <f t="shared" si="1"/>
        <v>0.97073884418434531</v>
      </c>
      <c r="Q43" s="2">
        <f t="shared" si="2"/>
        <v>1.463057790782736E-3</v>
      </c>
      <c r="R43" s="2">
        <f t="shared" si="3"/>
        <v>1.4630577907827359E-2</v>
      </c>
      <c r="S43" s="2">
        <f t="shared" si="4"/>
        <v>1.3167520117044623E-2</v>
      </c>
    </row>
    <row r="44" spans="1:1020" x14ac:dyDescent="0.3">
      <c r="A44" s="9" t="s">
        <v>11</v>
      </c>
      <c r="B44" s="9" t="s">
        <v>46</v>
      </c>
      <c r="C44" s="9" t="s">
        <v>55</v>
      </c>
      <c r="D44" s="10">
        <v>2464</v>
      </c>
      <c r="E44" s="8">
        <v>309419125</v>
      </c>
      <c r="F44" s="14">
        <v>6275198</v>
      </c>
      <c r="G44" s="14">
        <v>66001</v>
      </c>
      <c r="H44" s="14">
        <v>237614</v>
      </c>
      <c r="I44" s="1">
        <v>982</v>
      </c>
      <c r="J44" s="1">
        <v>969</v>
      </c>
      <c r="K44" s="1">
        <v>13</v>
      </c>
      <c r="L44" s="1">
        <v>238</v>
      </c>
      <c r="M44" s="1">
        <v>147</v>
      </c>
      <c r="N44" s="1">
        <v>1367</v>
      </c>
      <c r="O44" s="2">
        <f t="shared" si="0"/>
        <v>0.71836137527432331</v>
      </c>
      <c r="P44" s="2">
        <f t="shared" si="1"/>
        <v>0.70885149963423555</v>
      </c>
      <c r="Q44" s="2">
        <f t="shared" si="2"/>
        <v>9.5098756400877841E-3</v>
      </c>
      <c r="R44" s="2">
        <f t="shared" si="3"/>
        <v>0.17410387710314557</v>
      </c>
      <c r="S44" s="2">
        <f t="shared" si="4"/>
        <v>0.1075347476225311</v>
      </c>
    </row>
    <row r="45" spans="1:1020" x14ac:dyDescent="0.3">
      <c r="A45" s="9" t="s">
        <v>11</v>
      </c>
      <c r="B45" s="9" t="s">
        <v>46</v>
      </c>
      <c r="C45" s="9" t="s">
        <v>56</v>
      </c>
      <c r="D45" s="10">
        <v>916</v>
      </c>
      <c r="E45" s="8">
        <v>210868349</v>
      </c>
      <c r="F45" s="14">
        <v>1081598</v>
      </c>
      <c r="G45" s="14">
        <v>38843</v>
      </c>
      <c r="H45" s="14">
        <v>322774</v>
      </c>
      <c r="I45" s="1">
        <v>382</v>
      </c>
      <c r="J45" s="1">
        <v>380</v>
      </c>
      <c r="K45" s="1">
        <v>2</v>
      </c>
      <c r="L45" s="1">
        <v>408</v>
      </c>
      <c r="M45" s="1">
        <v>577</v>
      </c>
      <c r="N45" s="1">
        <v>1367</v>
      </c>
      <c r="O45" s="2">
        <f t="shared" si="0"/>
        <v>0.27944403803950257</v>
      </c>
      <c r="P45" s="2">
        <f t="shared" si="1"/>
        <v>0.27798098024871981</v>
      </c>
      <c r="Q45" s="2">
        <f t="shared" si="2"/>
        <v>1.463057790782736E-3</v>
      </c>
      <c r="R45" s="2">
        <f t="shared" si="3"/>
        <v>0.29846378931967815</v>
      </c>
      <c r="S45" s="2">
        <f t="shared" si="4"/>
        <v>0.42209217264081933</v>
      </c>
    </row>
    <row r="46" spans="1:1020" x14ac:dyDescent="0.3">
      <c r="A46" s="9" t="s">
        <v>11</v>
      </c>
      <c r="B46" s="9" t="s">
        <v>46</v>
      </c>
      <c r="C46" s="9" t="s">
        <v>110</v>
      </c>
      <c r="D46" s="10">
        <v>48689</v>
      </c>
      <c r="E46" s="8">
        <v>399744062</v>
      </c>
      <c r="F46" s="13">
        <v>406192</v>
      </c>
      <c r="G46" s="13">
        <v>17754</v>
      </c>
      <c r="H46" s="13">
        <v>25381</v>
      </c>
      <c r="I46" s="1">
        <v>1307</v>
      </c>
      <c r="J46" s="1">
        <v>1298</v>
      </c>
      <c r="K46" s="1">
        <v>9</v>
      </c>
      <c r="L46" s="1">
        <v>23</v>
      </c>
      <c r="M46" s="1">
        <v>37</v>
      </c>
      <c r="N46" s="1">
        <v>1367</v>
      </c>
      <c r="O46" s="2">
        <f t="shared" si="0"/>
        <v>0.9561082662765179</v>
      </c>
      <c r="P46" s="2">
        <f t="shared" si="1"/>
        <v>0.94952450621799556</v>
      </c>
      <c r="Q46" s="2">
        <f t="shared" si="2"/>
        <v>6.5837600585223113E-3</v>
      </c>
      <c r="R46" s="2">
        <f t="shared" si="3"/>
        <v>1.6825164594001463E-2</v>
      </c>
      <c r="S46" s="2">
        <f t="shared" si="4"/>
        <v>2.7066569129480616E-2</v>
      </c>
    </row>
    <row r="47" spans="1:1020" x14ac:dyDescent="0.3">
      <c r="A47" s="9" t="s">
        <v>11</v>
      </c>
      <c r="B47" s="9" t="s">
        <v>46</v>
      </c>
      <c r="C47" s="9" t="s">
        <v>57</v>
      </c>
      <c r="D47" s="10">
        <v>4281</v>
      </c>
      <c r="E47" s="8">
        <v>259837422</v>
      </c>
      <c r="F47" s="14">
        <v>5376047</v>
      </c>
      <c r="G47" s="14">
        <v>80874</v>
      </c>
      <c r="H47" s="14">
        <v>160084</v>
      </c>
      <c r="I47" s="1">
        <v>1079</v>
      </c>
      <c r="J47" s="1">
        <v>1073</v>
      </c>
      <c r="K47" s="1">
        <v>6</v>
      </c>
      <c r="L47" s="1">
        <v>184</v>
      </c>
      <c r="M47" s="1">
        <v>104</v>
      </c>
      <c r="N47" s="1">
        <v>1367</v>
      </c>
      <c r="O47" s="2">
        <f t="shared" si="0"/>
        <v>0.78931967812728598</v>
      </c>
      <c r="P47" s="2">
        <f t="shared" si="1"/>
        <v>0.78493050475493786</v>
      </c>
      <c r="Q47" s="2">
        <f t="shared" si="2"/>
        <v>4.3891733723482075E-3</v>
      </c>
      <c r="R47" s="2">
        <f t="shared" si="3"/>
        <v>0.1346013167520117</v>
      </c>
      <c r="S47" s="2">
        <f t="shared" si="4"/>
        <v>7.6079005120702273E-2</v>
      </c>
    </row>
    <row r="48" spans="1:1020" x14ac:dyDescent="0.3">
      <c r="A48" s="9" t="s">
        <v>11</v>
      </c>
      <c r="B48" s="9" t="s">
        <v>46</v>
      </c>
      <c r="C48" s="9" t="s">
        <v>58</v>
      </c>
      <c r="D48" s="10">
        <v>194302</v>
      </c>
      <c r="E48" s="8">
        <v>273786188</v>
      </c>
      <c r="F48" s="14">
        <v>4133997</v>
      </c>
      <c r="G48" s="14">
        <v>7656</v>
      </c>
      <c r="H48" s="14">
        <v>4309</v>
      </c>
      <c r="I48" s="1">
        <v>1305</v>
      </c>
      <c r="J48" s="1">
        <v>1299</v>
      </c>
      <c r="K48" s="1">
        <v>6</v>
      </c>
      <c r="L48" s="1">
        <v>22</v>
      </c>
      <c r="M48" s="1">
        <v>40</v>
      </c>
      <c r="N48" s="1">
        <v>1367</v>
      </c>
      <c r="O48" s="2">
        <f t="shared" si="0"/>
        <v>0.9546452084857352</v>
      </c>
      <c r="P48" s="2">
        <f t="shared" si="1"/>
        <v>0.95025603511338697</v>
      </c>
      <c r="Q48" s="2">
        <f t="shared" si="2"/>
        <v>4.3891733723482075E-3</v>
      </c>
      <c r="R48" s="2">
        <f t="shared" si="3"/>
        <v>1.6093635698610095E-2</v>
      </c>
      <c r="S48" s="2">
        <f t="shared" si="4"/>
        <v>2.9261155815654718E-2</v>
      </c>
    </row>
    <row r="49" spans="1:19" x14ac:dyDescent="0.3">
      <c r="A49" s="9" t="s">
        <v>11</v>
      </c>
      <c r="B49" s="9" t="s">
        <v>46</v>
      </c>
      <c r="C49" s="9" t="s">
        <v>111</v>
      </c>
      <c r="D49" s="10">
        <v>8841713</v>
      </c>
      <c r="E49" s="8">
        <v>275868317</v>
      </c>
      <c r="F49" s="13">
        <v>1879130</v>
      </c>
      <c r="G49" s="13">
        <v>6265</v>
      </c>
      <c r="H49" s="13">
        <v>260</v>
      </c>
      <c r="I49" s="1">
        <v>1351</v>
      </c>
      <c r="J49" s="1">
        <v>1347</v>
      </c>
      <c r="K49" s="1">
        <v>4</v>
      </c>
      <c r="L49" s="1">
        <v>2</v>
      </c>
      <c r="M49" s="1">
        <v>14</v>
      </c>
      <c r="N49" s="1">
        <v>1367</v>
      </c>
      <c r="O49" s="2">
        <f t="shared" si="0"/>
        <v>0.98829553767373812</v>
      </c>
      <c r="P49" s="2">
        <f t="shared" si="1"/>
        <v>0.9853694220921726</v>
      </c>
      <c r="Q49" s="2">
        <f t="shared" si="2"/>
        <v>2.926115581565472E-3</v>
      </c>
      <c r="R49" s="2">
        <f t="shared" si="3"/>
        <v>1.463057790782736E-3</v>
      </c>
      <c r="S49" s="2">
        <f t="shared" si="4"/>
        <v>1.0241404535479151E-2</v>
      </c>
    </row>
    <row r="50" spans="1:19" x14ac:dyDescent="0.3">
      <c r="A50" s="9" t="s">
        <v>11</v>
      </c>
      <c r="B50" s="9" t="s">
        <v>46</v>
      </c>
      <c r="C50" s="9" t="s">
        <v>59</v>
      </c>
      <c r="D50" s="10">
        <v>2120</v>
      </c>
      <c r="E50" s="8">
        <v>364327908</v>
      </c>
      <c r="F50" s="14">
        <v>2688713</v>
      </c>
      <c r="G50" s="14">
        <v>44039</v>
      </c>
      <c r="H50" s="14">
        <v>278591</v>
      </c>
      <c r="I50" s="1">
        <v>779</v>
      </c>
      <c r="J50" s="1">
        <v>759</v>
      </c>
      <c r="K50" s="1">
        <v>20</v>
      </c>
      <c r="L50" s="1">
        <v>357</v>
      </c>
      <c r="M50" s="1">
        <v>231</v>
      </c>
      <c r="N50" s="1">
        <v>1367</v>
      </c>
      <c r="O50" s="2">
        <f t="shared" si="0"/>
        <v>0.56986100950987562</v>
      </c>
      <c r="P50" s="2">
        <f t="shared" si="1"/>
        <v>0.55523043160204832</v>
      </c>
      <c r="Q50" s="2">
        <f t="shared" si="2"/>
        <v>1.4630577907827359E-2</v>
      </c>
      <c r="R50" s="2">
        <f t="shared" si="3"/>
        <v>0.26115581565471835</v>
      </c>
      <c r="S50" s="2">
        <f t="shared" si="4"/>
        <v>0.16898317483540601</v>
      </c>
    </row>
    <row r="51" spans="1:19" x14ac:dyDescent="0.3">
      <c r="A51" s="9" t="s">
        <v>11</v>
      </c>
      <c r="B51" s="9" t="s">
        <v>46</v>
      </c>
      <c r="C51" s="9" t="s">
        <v>60</v>
      </c>
      <c r="D51" s="10">
        <v>1698</v>
      </c>
      <c r="E51" s="8">
        <v>279264790</v>
      </c>
      <c r="F51" s="14">
        <v>5635521</v>
      </c>
      <c r="G51" s="14">
        <v>110650</v>
      </c>
      <c r="H51" s="14">
        <v>277083</v>
      </c>
      <c r="I51" s="1">
        <v>844</v>
      </c>
      <c r="J51" s="1">
        <v>837</v>
      </c>
      <c r="K51" s="1">
        <v>7</v>
      </c>
      <c r="L51" s="1">
        <v>274</v>
      </c>
      <c r="M51" s="1">
        <v>249</v>
      </c>
      <c r="N51" s="1">
        <v>1367</v>
      </c>
      <c r="O51" s="2">
        <f t="shared" si="0"/>
        <v>0.61741038771031453</v>
      </c>
      <c r="P51" s="2">
        <f t="shared" si="1"/>
        <v>0.612289685442575</v>
      </c>
      <c r="Q51" s="2">
        <f t="shared" si="2"/>
        <v>5.1207022677395757E-3</v>
      </c>
      <c r="R51" s="2">
        <f t="shared" si="3"/>
        <v>0.20043891733723482</v>
      </c>
      <c r="S51" s="2">
        <f t="shared" si="4"/>
        <v>0.18215069495245062</v>
      </c>
    </row>
    <row r="52" spans="1:19" x14ac:dyDescent="0.3">
      <c r="A52" s="9" t="s">
        <v>11</v>
      </c>
      <c r="B52" s="9" t="s">
        <v>46</v>
      </c>
      <c r="C52" s="9" t="s">
        <v>61</v>
      </c>
      <c r="D52" s="10">
        <v>4683</v>
      </c>
      <c r="E52" s="8">
        <v>293608641</v>
      </c>
      <c r="F52" s="14">
        <v>4193819</v>
      </c>
      <c r="G52" s="14">
        <v>65558</v>
      </c>
      <c r="H52" s="14">
        <v>153959</v>
      </c>
      <c r="I52" s="1">
        <v>972</v>
      </c>
      <c r="J52" s="1">
        <v>964</v>
      </c>
      <c r="K52" s="1">
        <v>8</v>
      </c>
      <c r="L52" s="1">
        <v>227</v>
      </c>
      <c r="M52" s="1">
        <v>168</v>
      </c>
      <c r="N52" s="1">
        <v>1367</v>
      </c>
      <c r="O52" s="2">
        <f t="shared" si="0"/>
        <v>0.71104608632040966</v>
      </c>
      <c r="P52" s="2">
        <f t="shared" si="1"/>
        <v>0.70519385515727873</v>
      </c>
      <c r="Q52" s="2">
        <f t="shared" si="2"/>
        <v>5.8522311631309439E-3</v>
      </c>
      <c r="R52" s="2">
        <f t="shared" si="3"/>
        <v>0.16605705925384054</v>
      </c>
      <c r="S52" s="2">
        <f t="shared" si="4"/>
        <v>0.12289685442574981</v>
      </c>
    </row>
    <row r="53" spans="1:19" x14ac:dyDescent="0.3">
      <c r="A53" s="9" t="s">
        <v>11</v>
      </c>
      <c r="B53" s="9" t="s">
        <v>46</v>
      </c>
      <c r="C53" s="9" t="s">
        <v>62</v>
      </c>
      <c r="D53" s="10">
        <v>2019</v>
      </c>
      <c r="E53" s="8">
        <v>319429628</v>
      </c>
      <c r="F53" s="14">
        <v>4412487</v>
      </c>
      <c r="G53" s="14">
        <v>83571</v>
      </c>
      <c r="H53" s="14">
        <v>280134</v>
      </c>
      <c r="I53" s="1">
        <v>1336</v>
      </c>
      <c r="J53" s="1">
        <v>1327</v>
      </c>
      <c r="K53" s="1">
        <v>9</v>
      </c>
      <c r="L53" s="1">
        <v>12</v>
      </c>
      <c r="M53" s="1">
        <v>19</v>
      </c>
      <c r="N53" s="1">
        <v>1367</v>
      </c>
      <c r="O53" s="2">
        <f t="shared" si="0"/>
        <v>0.97732260424286754</v>
      </c>
      <c r="P53" s="2">
        <f t="shared" si="1"/>
        <v>0.97073884418434531</v>
      </c>
      <c r="Q53" s="2">
        <f t="shared" si="2"/>
        <v>6.5837600585223113E-3</v>
      </c>
      <c r="R53" s="2">
        <f t="shared" si="3"/>
        <v>8.778346744696415E-3</v>
      </c>
      <c r="S53" s="2">
        <f t="shared" si="4"/>
        <v>1.3899049012435992E-2</v>
      </c>
    </row>
    <row r="54" spans="1:19" x14ac:dyDescent="0.3">
      <c r="A54" s="9" t="s">
        <v>11</v>
      </c>
      <c r="B54" s="9" t="s">
        <v>46</v>
      </c>
      <c r="C54" s="9" t="s">
        <v>63</v>
      </c>
      <c r="D54" s="10">
        <v>713</v>
      </c>
      <c r="E54" s="8">
        <v>365010054</v>
      </c>
      <c r="F54" s="14">
        <v>681453</v>
      </c>
      <c r="G54" s="14">
        <v>31169</v>
      </c>
      <c r="H54" s="14">
        <v>632176</v>
      </c>
      <c r="I54" s="1">
        <v>555</v>
      </c>
      <c r="J54" s="1">
        <v>551</v>
      </c>
      <c r="K54" s="1">
        <v>4</v>
      </c>
      <c r="L54" s="1">
        <v>430</v>
      </c>
      <c r="M54" s="1">
        <v>382</v>
      </c>
      <c r="N54" s="1">
        <v>1367</v>
      </c>
      <c r="O54" s="2">
        <f t="shared" si="0"/>
        <v>0.40599853694220922</v>
      </c>
      <c r="P54" s="2">
        <f t="shared" si="1"/>
        <v>0.40307242136064375</v>
      </c>
      <c r="Q54" s="2">
        <f t="shared" si="2"/>
        <v>2.926115581565472E-3</v>
      </c>
      <c r="R54" s="2">
        <f t="shared" si="3"/>
        <v>0.31455742501828821</v>
      </c>
      <c r="S54" s="2">
        <f t="shared" si="4"/>
        <v>0.27944403803950257</v>
      </c>
    </row>
    <row r="55" spans="1:19" x14ac:dyDescent="0.3">
      <c r="A55" s="9" t="s">
        <v>11</v>
      </c>
      <c r="B55" s="9" t="s">
        <v>46</v>
      </c>
      <c r="C55" s="9" t="s">
        <v>64</v>
      </c>
      <c r="D55" s="10">
        <v>1084</v>
      </c>
      <c r="E55" s="8">
        <v>198611823</v>
      </c>
      <c r="F55" s="14">
        <v>5211692</v>
      </c>
      <c r="G55" s="14">
        <v>145151</v>
      </c>
      <c r="H55" s="14">
        <v>256347</v>
      </c>
      <c r="I55" s="1">
        <v>389</v>
      </c>
      <c r="J55" s="1">
        <v>386</v>
      </c>
      <c r="K55" s="1">
        <v>3</v>
      </c>
      <c r="L55" s="1">
        <v>380</v>
      </c>
      <c r="M55" s="1">
        <v>598</v>
      </c>
      <c r="N55" s="1">
        <v>1367</v>
      </c>
      <c r="O55" s="2">
        <f t="shared" si="0"/>
        <v>0.28456474030724216</v>
      </c>
      <c r="P55" s="2">
        <f t="shared" si="1"/>
        <v>0.28237015362106804</v>
      </c>
      <c r="Q55" s="2">
        <f t="shared" si="2"/>
        <v>2.1945866861741038E-3</v>
      </c>
      <c r="R55" s="2">
        <f t="shared" si="3"/>
        <v>0.27798098024871981</v>
      </c>
      <c r="S55" s="2">
        <f t="shared" si="4"/>
        <v>0.43745427944403803</v>
      </c>
    </row>
    <row r="56" spans="1:19" x14ac:dyDescent="0.3">
      <c r="A56" s="9" t="s">
        <v>11</v>
      </c>
      <c r="B56" s="9" t="s">
        <v>46</v>
      </c>
      <c r="C56" s="9" t="s">
        <v>65</v>
      </c>
      <c r="D56" s="10">
        <v>1011763</v>
      </c>
      <c r="E56" s="8">
        <v>408793762</v>
      </c>
      <c r="F56" s="14">
        <v>10836476</v>
      </c>
      <c r="G56" s="14">
        <v>20048</v>
      </c>
      <c r="H56" s="14">
        <v>1580</v>
      </c>
      <c r="I56" s="1">
        <v>1337</v>
      </c>
      <c r="J56" s="1">
        <v>1335</v>
      </c>
      <c r="K56" s="1">
        <v>2</v>
      </c>
      <c r="L56" s="1">
        <v>12</v>
      </c>
      <c r="M56" s="1">
        <v>18</v>
      </c>
      <c r="N56" s="1">
        <v>1367</v>
      </c>
      <c r="O56" s="2">
        <f t="shared" si="0"/>
        <v>0.97805413313825895</v>
      </c>
      <c r="P56" s="2">
        <f t="shared" si="1"/>
        <v>0.97659107534747625</v>
      </c>
      <c r="Q56" s="2">
        <f t="shared" si="2"/>
        <v>1.463057790782736E-3</v>
      </c>
      <c r="R56" s="2">
        <f t="shared" si="3"/>
        <v>8.778346744696415E-3</v>
      </c>
      <c r="S56" s="2">
        <f t="shared" si="4"/>
        <v>1.3167520117044623E-2</v>
      </c>
    </row>
    <row r="57" spans="1:19" x14ac:dyDescent="0.3">
      <c r="A57" s="9" t="s">
        <v>11</v>
      </c>
      <c r="B57" s="9" t="s">
        <v>46</v>
      </c>
      <c r="C57" s="9" t="s">
        <v>66</v>
      </c>
      <c r="D57" s="10">
        <v>1326</v>
      </c>
      <c r="E57" s="8">
        <v>241555716</v>
      </c>
      <c r="F57" s="14">
        <v>9403198</v>
      </c>
      <c r="G57" s="14">
        <v>151285</v>
      </c>
      <c r="H57" s="14">
        <v>272638</v>
      </c>
      <c r="I57" s="1">
        <v>408</v>
      </c>
      <c r="J57" s="1">
        <v>405</v>
      </c>
      <c r="K57" s="1">
        <v>3</v>
      </c>
      <c r="L57" s="1">
        <v>390</v>
      </c>
      <c r="M57" s="1">
        <v>569</v>
      </c>
      <c r="N57" s="1">
        <v>1367</v>
      </c>
      <c r="O57" s="2">
        <f t="shared" si="0"/>
        <v>0.29846378931967815</v>
      </c>
      <c r="P57" s="2">
        <f t="shared" si="1"/>
        <v>0.29626920263350404</v>
      </c>
      <c r="Q57" s="2">
        <f t="shared" si="2"/>
        <v>2.1945866861741038E-3</v>
      </c>
      <c r="R57" s="2">
        <f t="shared" si="3"/>
        <v>0.28529626920263351</v>
      </c>
      <c r="S57" s="2">
        <f t="shared" si="4"/>
        <v>0.41623994147768839</v>
      </c>
    </row>
    <row r="58" spans="1:19" x14ac:dyDescent="0.3">
      <c r="A58" s="9" t="s">
        <v>11</v>
      </c>
      <c r="B58" s="9" t="s">
        <v>46</v>
      </c>
      <c r="C58" s="9" t="s">
        <v>112</v>
      </c>
      <c r="D58" s="10">
        <v>212945</v>
      </c>
      <c r="E58" s="8">
        <v>614735551</v>
      </c>
      <c r="F58" s="13">
        <v>54279992</v>
      </c>
      <c r="G58" s="13">
        <v>49556</v>
      </c>
      <c r="H58" s="13">
        <v>10845</v>
      </c>
      <c r="I58" s="1">
        <v>1175</v>
      </c>
      <c r="J58" s="1">
        <v>942</v>
      </c>
      <c r="K58" s="1">
        <v>233</v>
      </c>
      <c r="L58" s="1">
        <v>51</v>
      </c>
      <c r="M58" s="1">
        <v>141</v>
      </c>
      <c r="N58" s="1">
        <v>1367</v>
      </c>
      <c r="O58" s="2">
        <f t="shared" si="0"/>
        <v>0.85954645208485736</v>
      </c>
      <c r="P58" s="2">
        <f t="shared" si="1"/>
        <v>0.68910021945866862</v>
      </c>
      <c r="Q58" s="2">
        <f t="shared" si="2"/>
        <v>0.17044623262618874</v>
      </c>
      <c r="R58" s="2">
        <f t="shared" si="3"/>
        <v>3.7307973664959769E-2</v>
      </c>
      <c r="S58" s="2">
        <f>M58/N58</f>
        <v>0.10314557425018288</v>
      </c>
    </row>
    <row r="59" spans="1:19" x14ac:dyDescent="0.3">
      <c r="A59" s="9" t="s">
        <v>11</v>
      </c>
      <c r="B59" s="9" t="s">
        <v>46</v>
      </c>
      <c r="C59" s="9" t="s">
        <v>67</v>
      </c>
      <c r="D59" s="10">
        <v>119328</v>
      </c>
      <c r="E59" s="8">
        <v>389907520</v>
      </c>
      <c r="F59" s="14">
        <v>41583</v>
      </c>
      <c r="G59" s="14">
        <v>28922106</v>
      </c>
      <c r="H59" s="14">
        <v>8261</v>
      </c>
      <c r="I59" s="1">
        <v>1115</v>
      </c>
      <c r="J59" s="1">
        <v>1114</v>
      </c>
      <c r="K59" s="1">
        <v>1</v>
      </c>
      <c r="L59" s="1">
        <v>134</v>
      </c>
      <c r="M59" s="1">
        <v>118</v>
      </c>
      <c r="N59" s="1">
        <v>1367</v>
      </c>
      <c r="O59" s="2">
        <f t="shared" si="0"/>
        <v>0.81565471836137526</v>
      </c>
      <c r="P59" s="2">
        <f t="shared" si="1"/>
        <v>0.81492318946598385</v>
      </c>
      <c r="Q59" s="2">
        <f t="shared" si="2"/>
        <v>7.3152889539136799E-4</v>
      </c>
      <c r="R59" s="2">
        <f t="shared" si="3"/>
        <v>9.8024871982443307E-2</v>
      </c>
      <c r="S59" s="2">
        <f t="shared" si="4"/>
        <v>8.6320409656181415E-2</v>
      </c>
    </row>
    <row r="60" spans="1:19" x14ac:dyDescent="0.3">
      <c r="A60" s="9" t="s">
        <v>11</v>
      </c>
      <c r="B60" s="9" t="s">
        <v>46</v>
      </c>
      <c r="C60" s="9" t="s">
        <v>68</v>
      </c>
      <c r="D60" s="10">
        <v>1388</v>
      </c>
      <c r="E60" s="8">
        <v>337370441</v>
      </c>
      <c r="F60" s="14">
        <v>3787534</v>
      </c>
      <c r="G60" s="14">
        <v>57993</v>
      </c>
      <c r="H60" s="14">
        <v>355741</v>
      </c>
      <c r="I60" s="1">
        <v>700</v>
      </c>
      <c r="J60" s="1">
        <v>695</v>
      </c>
      <c r="K60" s="1">
        <v>5</v>
      </c>
      <c r="L60" s="1">
        <v>367</v>
      </c>
      <c r="M60" s="1">
        <v>300</v>
      </c>
      <c r="N60" s="1">
        <v>1367</v>
      </c>
      <c r="O60" s="2">
        <f t="shared" si="0"/>
        <v>0.51207022677395753</v>
      </c>
      <c r="P60" s="2">
        <f t="shared" si="1"/>
        <v>0.5084125822970007</v>
      </c>
      <c r="Q60" s="2">
        <f t="shared" si="2"/>
        <v>3.6576444769568397E-3</v>
      </c>
      <c r="R60" s="2">
        <f t="shared" si="3"/>
        <v>0.26847110460863205</v>
      </c>
      <c r="S60" s="2">
        <f t="shared" si="4"/>
        <v>0.2194586686174104</v>
      </c>
    </row>
    <row r="61" spans="1:19" x14ac:dyDescent="0.3">
      <c r="A61" s="9" t="s">
        <v>11</v>
      </c>
      <c r="B61" s="9" t="s">
        <v>46</v>
      </c>
      <c r="C61" s="9" t="s">
        <v>69</v>
      </c>
      <c r="D61" s="10">
        <v>16525</v>
      </c>
      <c r="E61" s="8">
        <v>501694711</v>
      </c>
      <c r="F61" s="14">
        <v>4642902</v>
      </c>
      <c r="G61" s="14">
        <v>60770</v>
      </c>
      <c r="H61" s="14">
        <v>82131</v>
      </c>
      <c r="I61" s="1">
        <v>1165</v>
      </c>
      <c r="J61" s="1">
        <v>1145</v>
      </c>
      <c r="K61" s="1">
        <v>20</v>
      </c>
      <c r="L61" s="1">
        <v>122</v>
      </c>
      <c r="M61" s="1">
        <v>80</v>
      </c>
      <c r="N61" s="1">
        <v>1367</v>
      </c>
      <c r="O61" s="2">
        <f t="shared" si="0"/>
        <v>0.85223116313094371</v>
      </c>
      <c r="P61" s="2">
        <f t="shared" si="1"/>
        <v>0.83760058522311631</v>
      </c>
      <c r="Q61" s="2">
        <f t="shared" si="2"/>
        <v>1.4630577907827359E-2</v>
      </c>
      <c r="R61" s="2">
        <f t="shared" si="3"/>
        <v>8.9246525237746885E-2</v>
      </c>
      <c r="S61" s="2">
        <f t="shared" si="4"/>
        <v>5.8522311631309436E-2</v>
      </c>
    </row>
    <row r="62" spans="1:19" x14ac:dyDescent="0.3">
      <c r="A62" s="9" t="s">
        <v>11</v>
      </c>
      <c r="B62" s="9" t="s">
        <v>46</v>
      </c>
      <c r="C62" s="9" t="s">
        <v>113</v>
      </c>
      <c r="D62" s="10">
        <v>1720500</v>
      </c>
      <c r="E62" s="8">
        <v>456368171</v>
      </c>
      <c r="F62" s="13">
        <v>568814</v>
      </c>
      <c r="G62" s="13">
        <v>781</v>
      </c>
      <c r="H62" s="13">
        <v>288312</v>
      </c>
      <c r="I62" s="1">
        <v>328</v>
      </c>
      <c r="J62" s="1">
        <v>317</v>
      </c>
      <c r="K62" s="1">
        <v>11</v>
      </c>
      <c r="L62" s="1">
        <v>111</v>
      </c>
      <c r="M62" s="1">
        <v>928</v>
      </c>
      <c r="N62" s="1">
        <v>1367</v>
      </c>
      <c r="O62" s="2">
        <f t="shared" si="0"/>
        <v>0.23994147768836868</v>
      </c>
      <c r="P62" s="2">
        <f t="shared" si="1"/>
        <v>0.23189465983906365</v>
      </c>
      <c r="Q62" s="2">
        <f t="shared" si="2"/>
        <v>8.0468178493050477E-3</v>
      </c>
      <c r="R62" s="2">
        <f t="shared" si="3"/>
        <v>8.1199707388441844E-2</v>
      </c>
      <c r="S62" s="2">
        <f t="shared" si="4"/>
        <v>0.67885881492318945</v>
      </c>
    </row>
    <row r="63" spans="1:19" x14ac:dyDescent="0.3">
      <c r="A63" s="9" t="s">
        <v>11</v>
      </c>
      <c r="B63" s="9" t="s">
        <v>46</v>
      </c>
      <c r="C63" s="9" t="s">
        <v>70</v>
      </c>
      <c r="D63" s="10">
        <v>2988984</v>
      </c>
      <c r="E63" s="8">
        <v>357124929</v>
      </c>
      <c r="F63" s="14">
        <v>4468360</v>
      </c>
      <c r="G63" s="14">
        <v>2317</v>
      </c>
      <c r="H63" s="14">
        <v>1558</v>
      </c>
      <c r="I63" s="1">
        <v>1345</v>
      </c>
      <c r="J63" s="1">
        <v>1340</v>
      </c>
      <c r="K63" s="1">
        <v>5</v>
      </c>
      <c r="L63" s="1">
        <v>8</v>
      </c>
      <c r="M63" s="1">
        <v>14</v>
      </c>
      <c r="N63" s="1">
        <v>1367</v>
      </c>
      <c r="O63" s="2">
        <f t="shared" si="0"/>
        <v>0.98390636430138989</v>
      </c>
      <c r="P63" s="2">
        <f t="shared" si="1"/>
        <v>0.98024871982443307</v>
      </c>
      <c r="Q63" s="2">
        <f t="shared" si="2"/>
        <v>3.6576444769568397E-3</v>
      </c>
      <c r="R63" s="2">
        <f t="shared" si="3"/>
        <v>5.8522311631309439E-3</v>
      </c>
      <c r="S63" s="2">
        <f t="shared" si="4"/>
        <v>1.0241404535479151E-2</v>
      </c>
    </row>
    <row r="64" spans="1:19" x14ac:dyDescent="0.3">
      <c r="A64" s="9" t="s">
        <v>11</v>
      </c>
      <c r="B64" s="9" t="s">
        <v>71</v>
      </c>
      <c r="C64" s="9" t="s">
        <v>114</v>
      </c>
      <c r="D64" s="10">
        <v>19463</v>
      </c>
      <c r="E64" s="8">
        <v>1287883780</v>
      </c>
      <c r="F64" s="13">
        <v>425105</v>
      </c>
      <c r="G64" s="13">
        <v>31261</v>
      </c>
      <c r="H64" s="13">
        <v>744445</v>
      </c>
      <c r="I64" s="1">
        <v>222</v>
      </c>
      <c r="J64" s="1">
        <v>190</v>
      </c>
      <c r="K64" s="1">
        <v>32</v>
      </c>
      <c r="L64" s="1">
        <v>96</v>
      </c>
      <c r="M64" s="1">
        <v>1049</v>
      </c>
      <c r="N64" s="1">
        <v>1367</v>
      </c>
      <c r="O64" s="2">
        <f t="shared" si="0"/>
        <v>0.16239941477688369</v>
      </c>
      <c r="P64" s="2">
        <f t="shared" si="1"/>
        <v>0.13899049012435991</v>
      </c>
      <c r="Q64" s="2">
        <f t="shared" si="2"/>
        <v>2.3408924652523776E-2</v>
      </c>
      <c r="R64" s="2">
        <f t="shared" si="3"/>
        <v>7.022677395757132E-2</v>
      </c>
      <c r="S64" s="2">
        <f t="shared" si="4"/>
        <v>0.76737381126554494</v>
      </c>
    </row>
    <row r="65" spans="1:19" x14ac:dyDescent="0.3">
      <c r="A65" s="9" t="s">
        <v>11</v>
      </c>
      <c r="B65" s="9" t="s">
        <v>71</v>
      </c>
      <c r="C65" s="9" t="s">
        <v>115</v>
      </c>
      <c r="D65" s="10">
        <v>13111833</v>
      </c>
      <c r="E65" s="8">
        <v>402687642</v>
      </c>
      <c r="F65" s="13">
        <v>1604232</v>
      </c>
      <c r="G65" s="13">
        <v>16116</v>
      </c>
      <c r="H65" s="13">
        <v>150195</v>
      </c>
      <c r="I65" s="1">
        <v>811</v>
      </c>
      <c r="J65" s="1">
        <v>806</v>
      </c>
      <c r="K65" s="1">
        <v>5</v>
      </c>
      <c r="L65" s="1">
        <v>340</v>
      </c>
      <c r="M65" s="1">
        <v>216</v>
      </c>
      <c r="N65" s="1">
        <v>1367</v>
      </c>
      <c r="O65" s="2">
        <f t="shared" si="0"/>
        <v>0.59326993416239937</v>
      </c>
      <c r="P65" s="2">
        <f t="shared" si="1"/>
        <v>0.58961228968544255</v>
      </c>
      <c r="Q65" s="2">
        <f t="shared" si="2"/>
        <v>3.6576444769568397E-3</v>
      </c>
      <c r="R65" s="2">
        <f t="shared" si="3"/>
        <v>0.24871982443306512</v>
      </c>
      <c r="S65" s="2">
        <f t="shared" si="4"/>
        <v>0.15801024140453548</v>
      </c>
    </row>
    <row r="66" spans="1:19" x14ac:dyDescent="0.3">
      <c r="A66" s="9" t="s">
        <v>11</v>
      </c>
      <c r="B66" s="9" t="s">
        <v>71</v>
      </c>
      <c r="C66" s="9" t="s">
        <v>116</v>
      </c>
      <c r="D66" s="10">
        <v>596599</v>
      </c>
      <c r="E66" s="8">
        <v>231123043</v>
      </c>
      <c r="F66" s="13">
        <v>10014824</v>
      </c>
      <c r="G66" s="13">
        <v>17061</v>
      </c>
      <c r="H66" s="13">
        <v>7365</v>
      </c>
      <c r="I66" s="1">
        <v>1285</v>
      </c>
      <c r="J66" s="1">
        <v>1281</v>
      </c>
      <c r="K66" s="1">
        <v>4</v>
      </c>
      <c r="L66" s="1">
        <v>39</v>
      </c>
      <c r="M66" s="1">
        <v>43</v>
      </c>
      <c r="N66" s="1">
        <v>1367</v>
      </c>
      <c r="O66" s="2">
        <f t="shared" si="0"/>
        <v>0.94001463057790779</v>
      </c>
      <c r="P66" s="2">
        <f t="shared" si="1"/>
        <v>0.93708851499634238</v>
      </c>
      <c r="Q66" s="2">
        <f t="shared" si="2"/>
        <v>2.926115581565472E-3</v>
      </c>
      <c r="R66" s="2">
        <f t="shared" si="3"/>
        <v>2.8529626920263351E-2</v>
      </c>
      <c r="S66" s="2">
        <f t="shared" si="4"/>
        <v>3.1455742501828823E-2</v>
      </c>
    </row>
    <row r="67" spans="1:19" x14ac:dyDescent="0.3">
      <c r="A67" s="9" t="s">
        <v>11</v>
      </c>
      <c r="B67" s="9" t="s">
        <v>71</v>
      </c>
      <c r="C67" s="9" t="s">
        <v>72</v>
      </c>
      <c r="D67" s="10">
        <v>230841</v>
      </c>
      <c r="E67" s="8">
        <v>374815656</v>
      </c>
      <c r="F67" s="14">
        <v>13662253</v>
      </c>
      <c r="G67" s="14">
        <v>33875</v>
      </c>
      <c r="H67" s="14">
        <v>60470</v>
      </c>
      <c r="I67" s="1">
        <v>1292</v>
      </c>
      <c r="J67" s="1">
        <v>1280</v>
      </c>
      <c r="K67" s="1">
        <v>12</v>
      </c>
      <c r="L67" s="1">
        <v>32</v>
      </c>
      <c r="M67" s="1">
        <v>43</v>
      </c>
      <c r="N67" s="1">
        <v>1367</v>
      </c>
      <c r="O67" s="2">
        <f t="shared" si="0"/>
        <v>0.94513533284564744</v>
      </c>
      <c r="P67" s="2">
        <f t="shared" si="1"/>
        <v>0.93635698610095097</v>
      </c>
      <c r="Q67" s="2">
        <f t="shared" si="2"/>
        <v>8.778346744696415E-3</v>
      </c>
      <c r="R67" s="2">
        <f t="shared" si="3"/>
        <v>2.3408924652523776E-2</v>
      </c>
      <c r="S67" s="2">
        <f t="shared" si="4"/>
        <v>3.1455742501828823E-2</v>
      </c>
    </row>
    <row r="68" spans="1:19" x14ac:dyDescent="0.3">
      <c r="A68" s="9" t="s">
        <v>11</v>
      </c>
      <c r="B68" s="9" t="s">
        <v>71</v>
      </c>
      <c r="C68" s="9" t="s">
        <v>73</v>
      </c>
      <c r="D68" s="10">
        <v>1174287</v>
      </c>
      <c r="E68" s="8">
        <v>278436446</v>
      </c>
      <c r="F68" s="14">
        <v>12409251</v>
      </c>
      <c r="G68" s="14">
        <v>5504</v>
      </c>
      <c r="H68" s="14">
        <v>63187</v>
      </c>
      <c r="I68" s="1">
        <v>1312</v>
      </c>
      <c r="J68" s="1">
        <v>1303</v>
      </c>
      <c r="K68" s="1">
        <v>9</v>
      </c>
      <c r="L68" s="1">
        <v>25</v>
      </c>
      <c r="M68" s="1">
        <v>30</v>
      </c>
      <c r="N68" s="1">
        <v>1367</v>
      </c>
      <c r="O68" s="2">
        <f t="shared" si="0"/>
        <v>0.95976591075347473</v>
      </c>
      <c r="P68" s="2">
        <f t="shared" si="1"/>
        <v>0.95318215069495249</v>
      </c>
      <c r="Q68" s="2">
        <f t="shared" si="2"/>
        <v>6.5837600585223113E-3</v>
      </c>
      <c r="R68" s="2">
        <f t="shared" si="3"/>
        <v>1.8288222384784197E-2</v>
      </c>
      <c r="S68" s="2">
        <f t="shared" si="4"/>
        <v>2.1945866861741038E-2</v>
      </c>
    </row>
    <row r="69" spans="1:19" x14ac:dyDescent="0.3">
      <c r="A69" s="9" t="s">
        <v>11</v>
      </c>
      <c r="B69" s="9" t="s">
        <v>71</v>
      </c>
      <c r="C69" s="9" t="s">
        <v>74</v>
      </c>
      <c r="D69" s="10">
        <v>5456730</v>
      </c>
      <c r="E69" s="8">
        <v>232544191</v>
      </c>
      <c r="F69" s="14">
        <v>13310319</v>
      </c>
      <c r="G69" s="14">
        <v>29265</v>
      </c>
      <c r="H69" s="14">
        <v>11084</v>
      </c>
      <c r="I69" s="1">
        <v>1317</v>
      </c>
      <c r="J69" s="1">
        <v>1301</v>
      </c>
      <c r="K69" s="1">
        <v>16</v>
      </c>
      <c r="L69" s="1">
        <v>24</v>
      </c>
      <c r="M69" s="1">
        <v>26</v>
      </c>
      <c r="N69" s="1">
        <v>1367</v>
      </c>
      <c r="O69" s="2">
        <f t="shared" si="0"/>
        <v>0.96342355523043155</v>
      </c>
      <c r="P69" s="2">
        <f t="shared" si="1"/>
        <v>0.95171909290416967</v>
      </c>
      <c r="Q69" s="2">
        <f t="shared" si="2"/>
        <v>1.1704462326261888E-2</v>
      </c>
      <c r="R69" s="2">
        <f t="shared" si="3"/>
        <v>1.755669348939283E-2</v>
      </c>
      <c r="S69" s="2">
        <f t="shared" si="4"/>
        <v>1.9019751280175568E-2</v>
      </c>
    </row>
    <row r="70" spans="1:19" x14ac:dyDescent="0.3">
      <c r="A70" s="9" t="s">
        <v>11</v>
      </c>
      <c r="B70" s="9" t="s">
        <v>71</v>
      </c>
      <c r="C70" s="9" t="s">
        <v>75</v>
      </c>
      <c r="D70" s="10">
        <v>3672263</v>
      </c>
      <c r="E70" s="8">
        <v>227021014</v>
      </c>
      <c r="F70" s="14">
        <v>8738884</v>
      </c>
      <c r="G70" s="14">
        <v>10501</v>
      </c>
      <c r="H70" s="14">
        <v>3874</v>
      </c>
      <c r="I70" s="1">
        <v>1270</v>
      </c>
      <c r="J70" s="1">
        <v>1264</v>
      </c>
      <c r="K70" s="1">
        <v>6</v>
      </c>
      <c r="L70" s="1">
        <v>33</v>
      </c>
      <c r="M70" s="1">
        <v>64</v>
      </c>
      <c r="N70" s="1">
        <v>1367</v>
      </c>
      <c r="O70" s="2">
        <f t="shared" si="0"/>
        <v>0.92904169714703733</v>
      </c>
      <c r="P70" s="2">
        <f t="shared" si="1"/>
        <v>0.92465252377468909</v>
      </c>
      <c r="Q70" s="2">
        <f t="shared" si="2"/>
        <v>4.3891733723482075E-3</v>
      </c>
      <c r="R70" s="2">
        <f t="shared" si="3"/>
        <v>2.4140453547915143E-2</v>
      </c>
      <c r="S70" s="2">
        <f t="shared" si="4"/>
        <v>4.6817849305047551E-2</v>
      </c>
    </row>
    <row r="71" spans="1:19" x14ac:dyDescent="0.3">
      <c r="A71" s="9" t="s">
        <v>11</v>
      </c>
      <c r="B71" s="9" t="s">
        <v>71</v>
      </c>
      <c r="C71" s="9" t="s">
        <v>76</v>
      </c>
      <c r="D71" s="10">
        <v>6198915</v>
      </c>
      <c r="E71" s="8">
        <v>243890167</v>
      </c>
      <c r="F71" s="14">
        <v>5952953</v>
      </c>
      <c r="G71" s="14">
        <v>5205</v>
      </c>
      <c r="H71" s="14">
        <v>5572</v>
      </c>
      <c r="I71" s="1">
        <v>1338</v>
      </c>
      <c r="J71" s="1">
        <v>1326</v>
      </c>
      <c r="K71" s="1">
        <v>12</v>
      </c>
      <c r="L71" s="1">
        <v>6</v>
      </c>
      <c r="M71" s="1">
        <v>23</v>
      </c>
      <c r="N71" s="1">
        <v>1367</v>
      </c>
      <c r="O71" s="2">
        <f t="shared" si="0"/>
        <v>0.97878566203365036</v>
      </c>
      <c r="P71" s="2">
        <f t="shared" si="1"/>
        <v>0.9700073152889539</v>
      </c>
      <c r="Q71" s="2">
        <f t="shared" si="2"/>
        <v>8.778346744696415E-3</v>
      </c>
      <c r="R71" s="2">
        <f t="shared" si="3"/>
        <v>4.3891733723482075E-3</v>
      </c>
      <c r="S71" s="2">
        <f t="shared" si="4"/>
        <v>1.6825164594001463E-2</v>
      </c>
    </row>
    <row r="72" spans="1:19" x14ac:dyDescent="0.3">
      <c r="A72" s="12" t="s">
        <v>11</v>
      </c>
      <c r="B72" s="12" t="s">
        <v>77</v>
      </c>
      <c r="C72" s="9" t="s">
        <v>117</v>
      </c>
      <c r="D72" s="10">
        <v>95765</v>
      </c>
      <c r="E72" s="8">
        <v>318584009</v>
      </c>
      <c r="F72" s="13">
        <v>31232685</v>
      </c>
      <c r="G72" s="13">
        <v>43734</v>
      </c>
      <c r="H72" s="13">
        <v>8497</v>
      </c>
      <c r="I72" s="1">
        <v>1259</v>
      </c>
      <c r="J72" s="1">
        <v>1228</v>
      </c>
      <c r="K72" s="1">
        <v>31</v>
      </c>
      <c r="L72" s="1">
        <v>44</v>
      </c>
      <c r="M72" s="1">
        <v>64</v>
      </c>
      <c r="N72" s="1">
        <v>1367</v>
      </c>
      <c r="O72" s="2">
        <f t="shared" si="0"/>
        <v>0.92099487929773227</v>
      </c>
      <c r="P72" s="2">
        <f t="shared" si="1"/>
        <v>0.89831748354059981</v>
      </c>
      <c r="Q72" s="2">
        <f t="shared" si="2"/>
        <v>2.2677395757132408E-2</v>
      </c>
      <c r="R72" s="2">
        <f t="shared" si="3"/>
        <v>3.2187271397220191E-2</v>
      </c>
      <c r="S72" s="2">
        <f t="shared" si="4"/>
        <v>4.6817849305047551E-2</v>
      </c>
    </row>
    <row r="73" spans="1:19" x14ac:dyDescent="0.3">
      <c r="A73" s="12" t="s">
        <v>11</v>
      </c>
      <c r="B73" s="12" t="s">
        <v>77</v>
      </c>
      <c r="C73" s="9" t="s">
        <v>118</v>
      </c>
      <c r="D73" s="10">
        <v>193720</v>
      </c>
      <c r="E73" s="8">
        <v>297182150</v>
      </c>
      <c r="F73" s="13">
        <v>89309</v>
      </c>
      <c r="G73" s="13">
        <v>1564</v>
      </c>
      <c r="H73" s="13">
        <v>35264</v>
      </c>
      <c r="I73" s="1">
        <v>1286</v>
      </c>
      <c r="J73" s="1">
        <v>1226</v>
      </c>
      <c r="K73" s="1">
        <v>60</v>
      </c>
      <c r="L73" s="1">
        <v>26</v>
      </c>
      <c r="M73" s="1">
        <v>55</v>
      </c>
      <c r="N73" s="1">
        <v>1367</v>
      </c>
      <c r="O73" s="2">
        <f t="shared" si="0"/>
        <v>0.9407461594732992</v>
      </c>
      <c r="P73" s="2">
        <f t="shared" si="1"/>
        <v>0.89685442574981711</v>
      </c>
      <c r="Q73" s="2">
        <f t="shared" si="2"/>
        <v>4.3891733723482075E-2</v>
      </c>
      <c r="R73" s="2">
        <f t="shared" si="3"/>
        <v>1.9019751280175568E-2</v>
      </c>
      <c r="S73" s="2">
        <f>M73/N73</f>
        <v>4.0234089246525238E-2</v>
      </c>
    </row>
    <row r="74" spans="1:19" s="3" customFormat="1" x14ac:dyDescent="0.3">
      <c r="A74" s="12" t="s">
        <v>11</v>
      </c>
      <c r="B74" s="12" t="s">
        <v>77</v>
      </c>
      <c r="C74" s="12" t="s">
        <v>78</v>
      </c>
      <c r="D74" s="10">
        <v>857189</v>
      </c>
      <c r="E74" s="8">
        <v>642750272</v>
      </c>
      <c r="F74" s="14">
        <v>67430927</v>
      </c>
      <c r="G74" s="14">
        <v>64541</v>
      </c>
      <c r="H74" s="14">
        <v>7090</v>
      </c>
      <c r="I74" s="3">
        <v>1331</v>
      </c>
      <c r="J74" s="3">
        <v>1316</v>
      </c>
      <c r="K74" s="3">
        <v>15</v>
      </c>
      <c r="L74" s="3">
        <v>10</v>
      </c>
      <c r="M74" s="3">
        <v>26</v>
      </c>
      <c r="N74" s="3">
        <v>1367</v>
      </c>
      <c r="O74" s="4">
        <f t="shared" si="0"/>
        <v>0.97366495976591072</v>
      </c>
      <c r="P74" s="4">
        <f t="shared" si="1"/>
        <v>0.96269202633504025</v>
      </c>
      <c r="Q74" s="4">
        <f t="shared" si="2"/>
        <v>1.0972933430870519E-2</v>
      </c>
      <c r="R74" s="4">
        <f t="shared" si="3"/>
        <v>7.3152889539136795E-3</v>
      </c>
      <c r="S74" s="4">
        <f t="shared" si="4"/>
        <v>1.9019751280175568E-2</v>
      </c>
    </row>
    <row r="75" spans="1:19" s="3" customFormat="1" x14ac:dyDescent="0.3">
      <c r="A75" s="12" t="s">
        <v>121</v>
      </c>
      <c r="B75" s="12" t="s">
        <v>77</v>
      </c>
      <c r="C75" s="12" t="s">
        <v>79</v>
      </c>
      <c r="D75" s="10">
        <v>299140</v>
      </c>
      <c r="E75" s="8">
        <v>287490372</v>
      </c>
      <c r="F75" s="14">
        <v>10101222</v>
      </c>
      <c r="G75" s="14">
        <v>16580</v>
      </c>
      <c r="H75" s="14">
        <v>3484</v>
      </c>
      <c r="I75" s="3">
        <v>1243</v>
      </c>
      <c r="J75" s="3">
        <v>1232</v>
      </c>
      <c r="K75" s="3">
        <v>11</v>
      </c>
      <c r="L75" s="3">
        <v>10</v>
      </c>
      <c r="M75" s="3">
        <v>114</v>
      </c>
      <c r="N75" s="3">
        <v>1367</v>
      </c>
      <c r="O75" s="4">
        <f t="shared" si="0"/>
        <v>0.90929041697147039</v>
      </c>
      <c r="P75" s="4">
        <f t="shared" si="1"/>
        <v>0.90124359912216534</v>
      </c>
      <c r="Q75" s="4">
        <f t="shared" si="2"/>
        <v>8.0468178493050477E-3</v>
      </c>
      <c r="R75" s="4">
        <f t="shared" si="3"/>
        <v>7.3152889539136795E-3</v>
      </c>
      <c r="S75" s="4">
        <f t="shared" si="4"/>
        <v>8.3394294074615946E-2</v>
      </c>
    </row>
    <row r="76" spans="1:19" s="3" customFormat="1" x14ac:dyDescent="0.3">
      <c r="A76" s="12" t="s">
        <v>11</v>
      </c>
      <c r="B76" s="12" t="s">
        <v>77</v>
      </c>
      <c r="C76" s="12" t="s">
        <v>80</v>
      </c>
      <c r="D76" s="10">
        <v>617301</v>
      </c>
      <c r="E76" s="8">
        <v>245886408</v>
      </c>
      <c r="F76" s="14">
        <v>3151533</v>
      </c>
      <c r="G76" s="14">
        <v>7235</v>
      </c>
      <c r="H76" s="14">
        <v>7349</v>
      </c>
      <c r="I76" s="3">
        <v>1340</v>
      </c>
      <c r="J76" s="3">
        <v>1329</v>
      </c>
      <c r="K76" s="3">
        <v>11</v>
      </c>
      <c r="L76" s="3">
        <v>5</v>
      </c>
      <c r="M76" s="3">
        <v>22</v>
      </c>
      <c r="N76" s="3">
        <v>1367</v>
      </c>
      <c r="O76" s="4">
        <f t="shared" si="0"/>
        <v>0.98024871982443307</v>
      </c>
      <c r="P76" s="4">
        <f t="shared" si="1"/>
        <v>0.97220190197512801</v>
      </c>
      <c r="Q76" s="4">
        <f t="shared" si="2"/>
        <v>8.0468178493050477E-3</v>
      </c>
      <c r="R76" s="4">
        <f t="shared" si="3"/>
        <v>3.6576444769568397E-3</v>
      </c>
      <c r="S76" s="4">
        <f t="shared" si="4"/>
        <v>1.6093635698610095E-2</v>
      </c>
    </row>
    <row r="77" spans="1:19" s="3" customFormat="1" x14ac:dyDescent="0.3">
      <c r="A77" s="12" t="s">
        <v>11</v>
      </c>
      <c r="B77" s="12" t="s">
        <v>77</v>
      </c>
      <c r="C77" s="12" t="s">
        <v>119</v>
      </c>
      <c r="D77" s="10">
        <v>9214832</v>
      </c>
      <c r="E77" s="8">
        <v>266421107</v>
      </c>
      <c r="F77" s="13">
        <v>9113539</v>
      </c>
      <c r="G77" s="13">
        <v>10742</v>
      </c>
      <c r="H77" s="13">
        <v>276</v>
      </c>
      <c r="I77" s="3">
        <v>1304</v>
      </c>
      <c r="J77" s="3">
        <v>1275</v>
      </c>
      <c r="K77" s="3">
        <v>29</v>
      </c>
      <c r="L77" s="3">
        <v>11</v>
      </c>
      <c r="M77" s="3">
        <v>52</v>
      </c>
      <c r="N77" s="3">
        <v>1367</v>
      </c>
      <c r="O77" s="4">
        <f t="shared" si="0"/>
        <v>0.95391367959034379</v>
      </c>
      <c r="P77" s="4">
        <f t="shared" si="1"/>
        <v>0.93269934162399415</v>
      </c>
      <c r="Q77" s="4">
        <f t="shared" si="2"/>
        <v>2.121433796634967E-2</v>
      </c>
      <c r="R77" s="4">
        <f t="shared" si="3"/>
        <v>8.0468178493050477E-3</v>
      </c>
      <c r="S77" s="4">
        <f t="shared" si="4"/>
        <v>3.8039502560351136E-2</v>
      </c>
    </row>
    <row r="78" spans="1:19" s="3" customFormat="1" x14ac:dyDescent="0.3">
      <c r="A78" s="12" t="s">
        <v>11</v>
      </c>
      <c r="B78" s="12" t="s">
        <v>81</v>
      </c>
      <c r="C78" s="12" t="s">
        <v>82</v>
      </c>
      <c r="D78" s="10">
        <v>737182</v>
      </c>
      <c r="E78" s="8">
        <v>393470562</v>
      </c>
      <c r="F78" s="14">
        <v>56604501</v>
      </c>
      <c r="G78" s="14">
        <v>36963</v>
      </c>
      <c r="H78" s="14">
        <v>1794</v>
      </c>
      <c r="I78" s="3">
        <v>1222</v>
      </c>
      <c r="J78" s="3">
        <v>1039</v>
      </c>
      <c r="K78" s="3">
        <v>183</v>
      </c>
      <c r="L78" s="3">
        <v>40</v>
      </c>
      <c r="M78" s="3">
        <v>105</v>
      </c>
      <c r="N78" s="3">
        <v>1367</v>
      </c>
      <c r="O78" s="4">
        <f t="shared" si="0"/>
        <v>0.89392831016825169</v>
      </c>
      <c r="P78" s="4">
        <f t="shared" si="1"/>
        <v>0.76005852231163129</v>
      </c>
      <c r="Q78" s="4">
        <f t="shared" si="2"/>
        <v>0.13386978785662035</v>
      </c>
      <c r="R78" s="4">
        <f t="shared" si="3"/>
        <v>2.9261155815654718E-2</v>
      </c>
      <c r="S78" s="4">
        <f t="shared" si="4"/>
        <v>7.681053401609364E-2</v>
      </c>
    </row>
    <row r="79" spans="1:19" s="3" customFormat="1" x14ac:dyDescent="0.3">
      <c r="A79" s="12" t="s">
        <v>11</v>
      </c>
      <c r="B79" s="12" t="s">
        <v>83</v>
      </c>
      <c r="C79" s="12" t="s">
        <v>84</v>
      </c>
      <c r="D79" s="10">
        <v>324293</v>
      </c>
      <c r="E79" s="8">
        <v>731846884</v>
      </c>
      <c r="F79" s="14">
        <v>99</v>
      </c>
      <c r="G79" s="14">
        <v>1</v>
      </c>
      <c r="H79" s="14">
        <v>12720</v>
      </c>
      <c r="I79" s="3">
        <v>1246</v>
      </c>
      <c r="J79" s="3">
        <v>1226</v>
      </c>
      <c r="K79" s="3">
        <v>20</v>
      </c>
      <c r="L79" s="3">
        <v>28</v>
      </c>
      <c r="M79" s="3">
        <v>93</v>
      </c>
      <c r="N79" s="3">
        <v>1367</v>
      </c>
      <c r="O79" s="4">
        <f t="shared" si="0"/>
        <v>0.91148500365764451</v>
      </c>
      <c r="P79" s="4">
        <f t="shared" si="1"/>
        <v>0.89685442574981711</v>
      </c>
      <c r="Q79" s="4">
        <f t="shared" si="2"/>
        <v>1.4630577907827359E-2</v>
      </c>
      <c r="R79" s="4">
        <f t="shared" si="3"/>
        <v>2.0482809070958303E-2</v>
      </c>
      <c r="S79" s="4">
        <f t="shared" si="4"/>
        <v>6.8032187271397218E-2</v>
      </c>
    </row>
    <row r="80" spans="1:19" s="3" customFormat="1" x14ac:dyDescent="0.3">
      <c r="A80" s="12" t="s">
        <v>11</v>
      </c>
      <c r="B80" s="12" t="s">
        <v>85</v>
      </c>
      <c r="C80" s="12" t="s">
        <v>86</v>
      </c>
      <c r="D80" s="10">
        <v>1586980</v>
      </c>
      <c r="E80" s="8">
        <v>406468287</v>
      </c>
      <c r="F80" s="14">
        <v>59104615</v>
      </c>
      <c r="G80" s="14">
        <v>69086</v>
      </c>
      <c r="H80" s="14">
        <v>7301</v>
      </c>
      <c r="I80" s="3">
        <v>1335</v>
      </c>
      <c r="J80" s="3">
        <v>1309</v>
      </c>
      <c r="K80" s="3">
        <v>26</v>
      </c>
      <c r="L80" s="3">
        <v>10</v>
      </c>
      <c r="M80" s="3">
        <v>22</v>
      </c>
      <c r="N80" s="3">
        <v>1367</v>
      </c>
      <c r="O80" s="4">
        <f t="shared" si="0"/>
        <v>0.97659107534747625</v>
      </c>
      <c r="P80" s="4">
        <f t="shared" si="1"/>
        <v>0.95757132406730061</v>
      </c>
      <c r="Q80" s="4">
        <f t="shared" si="2"/>
        <v>1.9019751280175568E-2</v>
      </c>
      <c r="R80" s="4">
        <f t="shared" si="3"/>
        <v>7.3152889539136795E-3</v>
      </c>
      <c r="S80" s="4">
        <f t="shared" si="4"/>
        <v>1.6093635698610095E-2</v>
      </c>
    </row>
    <row r="81" spans="1:19" s="3" customFormat="1" x14ac:dyDescent="0.3">
      <c r="A81" s="12" t="s">
        <v>11</v>
      </c>
      <c r="B81" s="12" t="s">
        <v>85</v>
      </c>
      <c r="C81" s="12" t="s">
        <v>87</v>
      </c>
      <c r="D81" s="6">
        <v>13483299</v>
      </c>
      <c r="E81" s="8">
        <v>401914826</v>
      </c>
      <c r="F81" s="14">
        <v>3703827</v>
      </c>
      <c r="G81" s="14">
        <v>27314</v>
      </c>
      <c r="H81" s="14">
        <v>13304</v>
      </c>
      <c r="I81" s="3">
        <v>1249</v>
      </c>
      <c r="J81" s="3">
        <v>1248</v>
      </c>
      <c r="K81" s="3">
        <v>1</v>
      </c>
      <c r="L81" s="3">
        <v>65</v>
      </c>
      <c r="M81" s="3">
        <v>53</v>
      </c>
      <c r="N81" s="3">
        <v>1367</v>
      </c>
      <c r="O81" s="4">
        <f t="shared" si="0"/>
        <v>0.91367959034381863</v>
      </c>
      <c r="P81" s="4">
        <f t="shared" si="1"/>
        <v>0.91294806144842722</v>
      </c>
      <c r="Q81" s="4">
        <f t="shared" si="2"/>
        <v>7.3152889539136799E-4</v>
      </c>
      <c r="R81" s="4">
        <f t="shared" si="3"/>
        <v>4.7549378200438919E-2</v>
      </c>
      <c r="S81" s="4">
        <f t="shared" si="4"/>
        <v>3.8771031455742504E-2</v>
      </c>
    </row>
    <row r="82" spans="1:19" s="3" customFormat="1" x14ac:dyDescent="0.3">
      <c r="A82" s="12" t="s">
        <v>11</v>
      </c>
      <c r="B82" s="12" t="s">
        <v>85</v>
      </c>
      <c r="C82" s="12" t="s">
        <v>88</v>
      </c>
      <c r="D82" s="10">
        <v>5094612</v>
      </c>
      <c r="E82" s="8">
        <v>382235502</v>
      </c>
      <c r="F82" s="14">
        <v>17691842</v>
      </c>
      <c r="G82" s="14">
        <v>86568</v>
      </c>
      <c r="H82" s="14">
        <v>7743</v>
      </c>
      <c r="I82" s="3">
        <v>1340</v>
      </c>
      <c r="J82" s="3">
        <v>1322</v>
      </c>
      <c r="K82" s="3">
        <v>18</v>
      </c>
      <c r="L82" s="3">
        <v>6</v>
      </c>
      <c r="M82" s="3">
        <v>21</v>
      </c>
      <c r="N82" s="3">
        <v>1367</v>
      </c>
      <c r="O82" s="4">
        <f t="shared" si="0"/>
        <v>0.98024871982443307</v>
      </c>
      <c r="P82" s="4">
        <f t="shared" si="1"/>
        <v>0.96708119970738848</v>
      </c>
      <c r="Q82" s="4">
        <f t="shared" si="2"/>
        <v>1.3167520117044623E-2</v>
      </c>
      <c r="R82" s="4">
        <f t="shared" si="3"/>
        <v>4.3891733723482075E-3</v>
      </c>
      <c r="S82" s="4">
        <f t="shared" si="4"/>
        <v>1.5362106803218726E-2</v>
      </c>
    </row>
    <row r="83" spans="1:19" s="3" customFormat="1" x14ac:dyDescent="0.3">
      <c r="A83" s="12" t="s">
        <v>11</v>
      </c>
      <c r="B83" s="12" t="s">
        <v>89</v>
      </c>
      <c r="C83" s="12" t="s">
        <v>90</v>
      </c>
      <c r="D83" s="10">
        <v>206312</v>
      </c>
      <c r="E83" s="8">
        <v>808524533</v>
      </c>
      <c r="F83" s="14">
        <v>25001679</v>
      </c>
      <c r="G83" s="14">
        <v>77794</v>
      </c>
      <c r="H83" s="14">
        <v>40359</v>
      </c>
      <c r="I83" s="3">
        <v>1279</v>
      </c>
      <c r="J83" s="3">
        <v>1270</v>
      </c>
      <c r="K83" s="3">
        <v>9</v>
      </c>
      <c r="L83" s="3">
        <v>50</v>
      </c>
      <c r="M83" s="3">
        <v>38</v>
      </c>
      <c r="N83" s="3">
        <v>1367</v>
      </c>
      <c r="O83" s="4">
        <f t="shared" si="0"/>
        <v>0.93562545720555967</v>
      </c>
      <c r="P83" s="4">
        <f t="shared" si="1"/>
        <v>0.92904169714703733</v>
      </c>
      <c r="Q83" s="4">
        <f t="shared" si="2"/>
        <v>6.5837600585223113E-3</v>
      </c>
      <c r="R83" s="4">
        <f t="shared" si="3"/>
        <v>3.6576444769568395E-2</v>
      </c>
      <c r="S83" s="4">
        <f t="shared" si="4"/>
        <v>2.7798098024871983E-2</v>
      </c>
    </row>
    <row r="84" spans="1:19" s="3" customFormat="1" x14ac:dyDescent="0.3">
      <c r="A84" s="12" t="s">
        <v>11</v>
      </c>
      <c r="B84" s="12" t="s">
        <v>89</v>
      </c>
      <c r="C84" s="12" t="s">
        <v>91</v>
      </c>
      <c r="D84" s="10">
        <v>175106</v>
      </c>
      <c r="E84" s="8">
        <v>855081797</v>
      </c>
      <c r="F84" s="14">
        <v>30384416</v>
      </c>
      <c r="G84" s="14">
        <v>54299</v>
      </c>
      <c r="H84" s="14">
        <v>67159</v>
      </c>
      <c r="I84" s="3">
        <v>1255</v>
      </c>
      <c r="J84" s="3">
        <v>1247</v>
      </c>
      <c r="K84" s="3">
        <v>8</v>
      </c>
      <c r="L84" s="3">
        <v>57</v>
      </c>
      <c r="M84" s="3">
        <v>55</v>
      </c>
      <c r="N84" s="3">
        <v>1367</v>
      </c>
      <c r="O84" s="4">
        <f t="shared" si="0"/>
        <v>0.91806876371616675</v>
      </c>
      <c r="P84" s="4">
        <f t="shared" si="1"/>
        <v>0.91221653255303581</v>
      </c>
      <c r="Q84" s="4">
        <f t="shared" si="2"/>
        <v>5.8522311631309439E-3</v>
      </c>
      <c r="R84" s="4">
        <f t="shared" si="3"/>
        <v>4.1697147037307973E-2</v>
      </c>
      <c r="S84" s="4">
        <f t="shared" si="4"/>
        <v>4.0234089246525238E-2</v>
      </c>
    </row>
    <row r="85" spans="1:19" s="3" customFormat="1" x14ac:dyDescent="0.3">
      <c r="A85" s="12" t="s">
        <v>11</v>
      </c>
      <c r="B85" s="12" t="s">
        <v>122</v>
      </c>
      <c r="C85" s="12" t="s">
        <v>120</v>
      </c>
      <c r="D85" s="10">
        <v>214835</v>
      </c>
      <c r="E85" s="8">
        <v>684275567</v>
      </c>
      <c r="F85" s="13">
        <v>110601</v>
      </c>
      <c r="G85" s="13">
        <v>1196</v>
      </c>
      <c r="H85" s="13">
        <v>184895</v>
      </c>
      <c r="I85" s="3">
        <v>1219</v>
      </c>
      <c r="J85" s="3">
        <v>1109</v>
      </c>
      <c r="K85" s="3">
        <v>110</v>
      </c>
      <c r="L85" s="3">
        <v>38</v>
      </c>
      <c r="M85" s="3">
        <v>110</v>
      </c>
      <c r="N85" s="3">
        <v>1367</v>
      </c>
      <c r="O85" s="4">
        <f t="shared" si="0"/>
        <v>0.89173372348207758</v>
      </c>
      <c r="P85" s="4">
        <f t="shared" si="1"/>
        <v>0.81126554498902703</v>
      </c>
      <c r="Q85" s="4">
        <f t="shared" si="2"/>
        <v>8.0468178493050477E-2</v>
      </c>
      <c r="R85" s="4">
        <f t="shared" si="3"/>
        <v>2.7798098024871983E-2</v>
      </c>
      <c r="S85" s="4">
        <f t="shared" si="4"/>
        <v>8.0468178493050477E-2</v>
      </c>
    </row>
    <row r="86" spans="1:19" s="3" customFormat="1" x14ac:dyDescent="0.3">
      <c r="A86" s="12" t="s">
        <v>11</v>
      </c>
      <c r="B86" s="12" t="s">
        <v>92</v>
      </c>
      <c r="C86" s="12" t="s">
        <v>123</v>
      </c>
      <c r="D86" s="10">
        <v>7475438</v>
      </c>
      <c r="E86" s="8">
        <v>651413307</v>
      </c>
      <c r="F86" s="13">
        <v>0</v>
      </c>
      <c r="G86" s="13">
        <v>0</v>
      </c>
      <c r="H86" s="13">
        <v>536</v>
      </c>
      <c r="I86" s="3">
        <v>1337</v>
      </c>
      <c r="J86" s="3">
        <v>1286</v>
      </c>
      <c r="K86" s="3">
        <v>51</v>
      </c>
      <c r="L86" s="3">
        <v>11</v>
      </c>
      <c r="M86" s="3">
        <v>19</v>
      </c>
      <c r="N86" s="3">
        <v>1367</v>
      </c>
      <c r="O86" s="4">
        <f t="shared" si="0"/>
        <v>0.97805413313825895</v>
      </c>
      <c r="P86" s="4">
        <f t="shared" si="1"/>
        <v>0.9407461594732992</v>
      </c>
      <c r="Q86" s="4">
        <f t="shared" si="2"/>
        <v>3.7307973664959769E-2</v>
      </c>
      <c r="R86" s="4">
        <f t="shared" si="3"/>
        <v>8.0468178493050477E-3</v>
      </c>
      <c r="S86" s="4">
        <f t="shared" si="4"/>
        <v>1.3899049012435992E-2</v>
      </c>
    </row>
    <row r="87" spans="1:19" s="3" customFormat="1" x14ac:dyDescent="0.3">
      <c r="A87" s="12" t="s">
        <v>11</v>
      </c>
      <c r="B87" s="12" t="s">
        <v>92</v>
      </c>
      <c r="C87" s="12" t="s">
        <v>93</v>
      </c>
      <c r="D87" s="10">
        <v>664006</v>
      </c>
      <c r="E87" s="8">
        <v>419427777</v>
      </c>
      <c r="F87" s="14">
        <v>19769075</v>
      </c>
      <c r="G87" s="14">
        <v>17684</v>
      </c>
      <c r="H87" s="14">
        <v>20869</v>
      </c>
      <c r="I87" s="3">
        <v>1328</v>
      </c>
      <c r="J87" s="3">
        <v>1297</v>
      </c>
      <c r="K87" s="3">
        <v>31</v>
      </c>
      <c r="L87" s="3">
        <v>17</v>
      </c>
      <c r="M87" s="3">
        <v>22</v>
      </c>
      <c r="N87" s="3">
        <v>1367</v>
      </c>
      <c r="O87" s="4">
        <f t="shared" si="0"/>
        <v>0.9714703730797366</v>
      </c>
      <c r="P87" s="4">
        <f t="shared" si="1"/>
        <v>0.94879297732260426</v>
      </c>
      <c r="Q87" s="4">
        <f t="shared" si="2"/>
        <v>2.2677395757132408E-2</v>
      </c>
      <c r="R87" s="4">
        <f t="shared" si="3"/>
        <v>1.2435991221653255E-2</v>
      </c>
      <c r="S87" s="4">
        <f t="shared" si="4"/>
        <v>1.6093635698610095E-2</v>
      </c>
    </row>
    <row r="88" spans="1:19" s="3" customFormat="1" x14ac:dyDescent="0.3">
      <c r="A88" s="12" t="s">
        <v>11</v>
      </c>
      <c r="B88" s="12" t="s">
        <v>94</v>
      </c>
      <c r="C88" s="12" t="s">
        <v>95</v>
      </c>
      <c r="D88" s="10">
        <v>188809</v>
      </c>
      <c r="E88" s="8">
        <v>469620330</v>
      </c>
      <c r="F88" s="14">
        <v>35260523</v>
      </c>
      <c r="G88" s="14">
        <v>20533</v>
      </c>
      <c r="H88" s="14">
        <v>72695</v>
      </c>
      <c r="I88" s="3">
        <v>1300</v>
      </c>
      <c r="J88" s="3">
        <v>1288</v>
      </c>
      <c r="K88" s="3">
        <v>12</v>
      </c>
      <c r="L88" s="3">
        <v>30</v>
      </c>
      <c r="M88" s="3">
        <v>37</v>
      </c>
      <c r="N88" s="3">
        <v>1367</v>
      </c>
      <c r="O88" s="4">
        <f t="shared" ref="O88:O89" si="5">I88/N88</f>
        <v>0.95098756400877837</v>
      </c>
      <c r="P88" s="4">
        <f t="shared" ref="P88:P89" si="6">J88/N88</f>
        <v>0.94220921726408191</v>
      </c>
      <c r="Q88" s="4">
        <f t="shared" ref="Q88:Q89" si="7">K88/N88</f>
        <v>8.778346744696415E-3</v>
      </c>
      <c r="R88" s="4">
        <f t="shared" ref="R88:R89" si="8">L88/N88</f>
        <v>2.1945866861741038E-2</v>
      </c>
      <c r="S88" s="4">
        <f t="shared" ref="S88:S89" si="9">M88/N88</f>
        <v>2.7066569129480616E-2</v>
      </c>
    </row>
    <row r="89" spans="1:19" x14ac:dyDescent="0.3">
      <c r="A89" s="9" t="s">
        <v>11</v>
      </c>
      <c r="B89" s="9" t="s">
        <v>94</v>
      </c>
      <c r="C89" s="9" t="s">
        <v>96</v>
      </c>
      <c r="D89" s="10">
        <v>8915549</v>
      </c>
      <c r="E89" s="8">
        <v>772891954</v>
      </c>
      <c r="F89" s="14">
        <v>90400661</v>
      </c>
      <c r="G89" s="14">
        <v>586</v>
      </c>
      <c r="H89" s="14">
        <v>1717</v>
      </c>
      <c r="I89" s="1">
        <v>1292</v>
      </c>
      <c r="J89" s="1">
        <v>1231</v>
      </c>
      <c r="K89" s="1">
        <v>61</v>
      </c>
      <c r="L89" s="1">
        <v>20</v>
      </c>
      <c r="M89" s="1">
        <v>55</v>
      </c>
      <c r="N89" s="1">
        <v>1367</v>
      </c>
      <c r="O89" s="2">
        <f t="shared" si="5"/>
        <v>0.94513533284564744</v>
      </c>
      <c r="P89" s="2">
        <f t="shared" si="6"/>
        <v>0.90051207022677393</v>
      </c>
      <c r="Q89" s="2">
        <f t="shared" si="7"/>
        <v>4.4623262618873442E-2</v>
      </c>
      <c r="R89" s="2">
        <f t="shared" si="8"/>
        <v>1.4630577907827359E-2</v>
      </c>
      <c r="S89" s="2">
        <f t="shared" si="9"/>
        <v>4.0234089246525238E-2</v>
      </c>
    </row>
  </sheetData>
  <mergeCells count="1">
    <mergeCell ref="I1:S1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GenomeStats_Lep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Rong Guo</dc:creator>
  <cp:lastModifiedBy>Megan Fritz</cp:lastModifiedBy>
  <dcterms:created xsi:type="dcterms:W3CDTF">2020-06-27T23:27:17Z</dcterms:created>
  <dcterms:modified xsi:type="dcterms:W3CDTF">2021-12-15T18:45:29Z</dcterms:modified>
</cp:coreProperties>
</file>